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_Projekte_aktuell\Swissmem_KA_Reform\4_Praxisaufträge\"/>
    </mc:Choice>
  </mc:AlternateContent>
  <xr:revisionPtr revIDLastSave="0" documentId="13_ncr:1_{104C8D2F-B7D1-4E7B-9040-5EF5A6E6955B}" xr6:coauthVersionLast="47" xr6:coauthVersionMax="47" xr10:uidLastSave="{00000000-0000-0000-0000-000000000000}"/>
  <bookViews>
    <workbookView xWindow="36810" yWindow="315" windowWidth="29790" windowHeight="19125" xr2:uid="{6627C87E-2213-4B05-BF49-063408A817B7}"/>
  </bookViews>
  <sheets>
    <sheet name="Mandats pratiques" sheetId="1" r:id="rId1"/>
  </sheets>
  <definedNames>
    <definedName name="_xlnm._FilterDatabase" localSheetId="0" hidden="1">'Mandats pratiques'!$A$2:$Y$91</definedName>
    <definedName name="_xlnm.Print_Titles" localSheetId="0">'Mandats pratiques'!$2:$2</definedName>
    <definedName name="Print_Area" localSheetId="0">'Mandats pratiques'!$C$2:$V$89</definedName>
    <definedName name="Print_Titles" localSheetId="0">'Mandats pratiques'!$2:$2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6" i="1" l="1"/>
  <c r="B85" i="1"/>
  <c r="B84" i="1"/>
  <c r="B83" i="1"/>
  <c r="B81" i="1"/>
  <c r="B80" i="1"/>
  <c r="B79" i="1"/>
  <c r="B78" i="1"/>
  <c r="B77" i="1"/>
  <c r="B76" i="1"/>
  <c r="B74" i="1"/>
  <c r="B73" i="1"/>
  <c r="B72" i="1"/>
  <c r="B71" i="1"/>
  <c r="B69" i="1"/>
  <c r="B68" i="1"/>
  <c r="B67" i="1"/>
  <c r="B66" i="1"/>
  <c r="B64" i="1"/>
  <c r="B63" i="1"/>
  <c r="B62" i="1"/>
  <c r="B60" i="1"/>
  <c r="B59" i="1"/>
  <c r="B58" i="1"/>
  <c r="B55" i="1"/>
  <c r="B51" i="1"/>
  <c r="B48" i="1"/>
  <c r="B47" i="1"/>
  <c r="B46" i="1"/>
  <c r="B45" i="1"/>
  <c r="B44" i="1"/>
  <c r="B43" i="1"/>
  <c r="B41" i="1"/>
  <c r="B40" i="1"/>
  <c r="B38" i="1"/>
  <c r="B35" i="1"/>
  <c r="B33" i="1"/>
  <c r="B32" i="1"/>
  <c r="B31" i="1"/>
  <c r="B30" i="1"/>
  <c r="B29" i="1"/>
  <c r="B28" i="1"/>
  <c r="B27" i="1"/>
  <c r="B25" i="1"/>
  <c r="B24" i="1"/>
  <c r="B21" i="1"/>
  <c r="B20" i="1"/>
  <c r="B19" i="1"/>
  <c r="B18" i="1"/>
  <c r="B16" i="1"/>
  <c r="B15" i="1"/>
  <c r="B14" i="1"/>
  <c r="B13" i="1"/>
  <c r="B12" i="1"/>
  <c r="B11" i="1"/>
  <c r="B10" i="1"/>
  <c r="B9" i="1"/>
  <c r="E86" i="1"/>
  <c r="E85" i="1"/>
  <c r="E84" i="1"/>
  <c r="E83" i="1"/>
  <c r="E81" i="1"/>
  <c r="E80" i="1"/>
  <c r="E79" i="1"/>
  <c r="E78" i="1"/>
  <c r="E77" i="1"/>
  <c r="E76" i="1"/>
  <c r="E74" i="1"/>
  <c r="E73" i="1"/>
  <c r="E72" i="1"/>
  <c r="E71" i="1"/>
  <c r="E69" i="1"/>
  <c r="E68" i="1"/>
  <c r="E67" i="1"/>
  <c r="E66" i="1"/>
  <c r="E64" i="1"/>
  <c r="E63" i="1"/>
  <c r="E62" i="1"/>
  <c r="E60" i="1"/>
  <c r="E59" i="1"/>
  <c r="E58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6" i="1"/>
  <c r="B26" i="1" s="1"/>
  <c r="E25" i="1"/>
  <c r="E24" i="1"/>
  <c r="E22" i="1"/>
  <c r="B56" i="1" s="1"/>
  <c r="E21" i="1"/>
  <c r="E20" i="1"/>
  <c r="E19" i="1"/>
  <c r="E18" i="1"/>
  <c r="E16" i="1"/>
  <c r="E15" i="1"/>
  <c r="E14" i="1"/>
  <c r="E13" i="1"/>
  <c r="E12" i="1"/>
  <c r="E11" i="1"/>
  <c r="E10" i="1"/>
  <c r="E9" i="1"/>
  <c r="E8" i="1"/>
  <c r="E4" i="1"/>
  <c r="B37" i="1" s="1"/>
  <c r="E7" i="1"/>
  <c r="B8" i="1" s="1"/>
  <c r="E6" i="1"/>
  <c r="E5" i="1"/>
  <c r="B5" i="1" s="1"/>
  <c r="B39" i="1" l="1"/>
  <c r="B36" i="1"/>
  <c r="B4" i="1"/>
  <c r="B53" i="1"/>
  <c r="B50" i="1"/>
  <c r="B54" i="1"/>
  <c r="B22" i="1"/>
  <c r="B52" i="1"/>
  <c r="B6" i="1"/>
  <c r="B7" i="1"/>
  <c r="J88" i="1"/>
  <c r="K88" i="1"/>
  <c r="L88" i="1"/>
  <c r="M88" i="1"/>
  <c r="N88" i="1"/>
  <c r="I88" i="1"/>
  <c r="E88" i="1" l="1"/>
</calcChain>
</file>

<file path=xl/sharedStrings.xml><?xml version="1.0" encoding="utf-8"?>
<sst xmlns="http://schemas.openxmlformats.org/spreadsheetml/2006/main" count="983" uniqueCount="257">
  <si>
    <t>TopTen</t>
  </si>
  <si>
    <t>BBasics</t>
  </si>
  <si>
    <t>Sem</t>
  </si>
  <si>
    <t>Sem 1</t>
  </si>
  <si>
    <t>Sem 2</t>
  </si>
  <si>
    <t>Sem 3</t>
  </si>
  <si>
    <t>Sem 4</t>
  </si>
  <si>
    <t>Sem 5</t>
  </si>
  <si>
    <t>Sem 6</t>
  </si>
  <si>
    <t>Admin</t>
  </si>
  <si>
    <t>Marketing</t>
  </si>
  <si>
    <t>Kap. 1</t>
  </si>
  <si>
    <t>Kap. 1, 2</t>
  </si>
  <si>
    <t>b2</t>
  </si>
  <si>
    <t>3-4</t>
  </si>
  <si>
    <t>ük1</t>
  </si>
  <si>
    <t>1-6</t>
  </si>
  <si>
    <t>Kap. 4</t>
  </si>
  <si>
    <t>Kap. 2</t>
  </si>
  <si>
    <t>b3</t>
  </si>
  <si>
    <t>3-6</t>
  </si>
  <si>
    <t>Kap. 3</t>
  </si>
  <si>
    <t>c4</t>
  </si>
  <si>
    <t>üK2</t>
  </si>
  <si>
    <t>Kap. 6</t>
  </si>
  <si>
    <t>Kap. 4, 5</t>
  </si>
  <si>
    <t>d1</t>
  </si>
  <si>
    <t>1-2</t>
  </si>
  <si>
    <t>üK1</t>
  </si>
  <si>
    <t>üK3</t>
  </si>
  <si>
    <t>c3</t>
  </si>
  <si>
    <t>üK3/4</t>
  </si>
  <si>
    <t>Kap. 9</t>
  </si>
  <si>
    <t>1.10</t>
  </si>
  <si>
    <t>Kap. 8</t>
  </si>
  <si>
    <t>d4</t>
  </si>
  <si>
    <t>1.11</t>
  </si>
  <si>
    <t>1.12</t>
  </si>
  <si>
    <t>Kap. 2.4 / 5.4</t>
  </si>
  <si>
    <t>1.13</t>
  </si>
  <si>
    <t>Kap. 1.2</t>
  </si>
  <si>
    <t>e2</t>
  </si>
  <si>
    <t>1-4</t>
  </si>
  <si>
    <t>Kap. 5.1</t>
  </si>
  <si>
    <t>a1</t>
  </si>
  <si>
    <t>Kap. 7.2</t>
  </si>
  <si>
    <t>Kap. 6.2</t>
  </si>
  <si>
    <t>a2</t>
  </si>
  <si>
    <t>4-6</t>
  </si>
  <si>
    <t>Kap. 5.3</t>
  </si>
  <si>
    <t>c1</t>
  </si>
  <si>
    <t>Kap. 13</t>
  </si>
  <si>
    <t>c2</t>
  </si>
  <si>
    <t>Kap. 3 / 6.1</t>
  </si>
  <si>
    <t>Kap. 5</t>
  </si>
  <si>
    <t>d3</t>
  </si>
  <si>
    <t>a3</t>
  </si>
  <si>
    <t>Kap. 3, 6</t>
  </si>
  <si>
    <t>Kap. 6.1</t>
  </si>
  <si>
    <t>d2</t>
  </si>
  <si>
    <t>3.10</t>
  </si>
  <si>
    <t>Kap. 7</t>
  </si>
  <si>
    <t>b1</t>
  </si>
  <si>
    <t>Kap. 2.2</t>
  </si>
  <si>
    <t>Kap. 9.3</t>
  </si>
  <si>
    <t>b5</t>
  </si>
  <si>
    <t>e1</t>
  </si>
  <si>
    <t>b4</t>
  </si>
  <si>
    <t>Kap. 1.3</t>
  </si>
  <si>
    <t>e4</t>
  </si>
  <si>
    <t>Kap. 14.1</t>
  </si>
  <si>
    <t>c5</t>
  </si>
  <si>
    <t>Kap. 11</t>
  </si>
  <si>
    <t>e3</t>
  </si>
  <si>
    <t>üK5</t>
  </si>
  <si>
    <t>5-6</t>
  </si>
  <si>
    <t>d5</t>
  </si>
  <si>
    <t>d6</t>
  </si>
  <si>
    <t>c6</t>
  </si>
  <si>
    <t>Kap. 11 / 12</t>
  </si>
  <si>
    <t>üK4</t>
  </si>
  <si>
    <t>9.4 Option: Technologie (e5 / e6)</t>
  </si>
  <si>
    <t>e5</t>
  </si>
  <si>
    <t>e6</t>
  </si>
  <si>
    <t>x</t>
  </si>
  <si>
    <t xml:space="preserve">1.01 </t>
  </si>
  <si>
    <t>1.02</t>
  </si>
  <si>
    <t xml:space="preserve">1.03 </t>
  </si>
  <si>
    <t>1.04</t>
  </si>
  <si>
    <t>1.05</t>
  </si>
  <si>
    <t>1.06</t>
  </si>
  <si>
    <t>1.07</t>
  </si>
  <si>
    <t>1.08</t>
  </si>
  <si>
    <t>1.09</t>
  </si>
  <si>
    <t>2.01</t>
  </si>
  <si>
    <t>2.02</t>
  </si>
  <si>
    <t>2.03</t>
  </si>
  <si>
    <t>2.04</t>
  </si>
  <si>
    <t>2.05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</si>
  <si>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</si>
  <si>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</si>
  <si>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</si>
  <si>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</si>
  <si>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</si>
  <si>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</si>
  <si>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</si>
  <si>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</si>
  <si>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</si>
  <si>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4.01</t>
  </si>
  <si>
    <t>4.02</t>
  </si>
  <si>
    <t>4.03</t>
  </si>
  <si>
    <t>4.04</t>
  </si>
  <si>
    <t>4.05</t>
  </si>
  <si>
    <t>4.06</t>
  </si>
  <si>
    <t>4.07</t>
  </si>
  <si>
    <t>5.01</t>
  </si>
  <si>
    <t>5.02</t>
  </si>
  <si>
    <t>5.03</t>
  </si>
  <si>
    <t>5.04</t>
  </si>
  <si>
    <t>5.05</t>
  </si>
  <si>
    <t>5.06</t>
  </si>
  <si>
    <t>6.01</t>
  </si>
  <si>
    <t>6.02</t>
  </si>
  <si>
    <t>6.03</t>
  </si>
  <si>
    <t>6.04</t>
  </si>
  <si>
    <t>6.05</t>
  </si>
  <si>
    <t>6.06</t>
  </si>
  <si>
    <t>6.07</t>
  </si>
  <si>
    <t>7.01</t>
  </si>
  <si>
    <t>7.02</t>
  </si>
  <si>
    <t>7.03</t>
  </si>
  <si>
    <t>8.01</t>
  </si>
  <si>
    <t>8.02</t>
  </si>
  <si>
    <t>8.03</t>
  </si>
  <si>
    <t>9.1.1</t>
  </si>
  <si>
    <t>9.1.2</t>
  </si>
  <si>
    <t>9.1.3</t>
  </si>
  <si>
    <t>9.1.4</t>
  </si>
  <si>
    <t>9.2.1</t>
  </si>
  <si>
    <t>9.2.2</t>
  </si>
  <si>
    <t>9.2.3</t>
  </si>
  <si>
    <t>9.2.4</t>
  </si>
  <si>
    <t>9.3.1</t>
  </si>
  <si>
    <t>9.3.2</t>
  </si>
  <si>
    <t>9.3.3</t>
  </si>
  <si>
    <t>9.3.4</t>
  </si>
  <si>
    <t>9.3.5</t>
  </si>
  <si>
    <t>9.3.6</t>
  </si>
  <si>
    <t>9.4.1</t>
  </si>
  <si>
    <t>9.4.2</t>
  </si>
  <si>
    <t>9.4.3</t>
  </si>
  <si>
    <t>9.4.4</t>
  </si>
  <si>
    <t>Présenter sa propre entreprise</t>
  </si>
  <si>
    <t>Présenter les produits et les services de l’entreprise</t>
  </si>
  <si>
    <t>Définir les caractéristiques du groupe cible</t>
  </si>
  <si>
    <t>Mettre en œuvre des mesures de marketing</t>
  </si>
  <si>
    <t>Créer des contenus de communication</t>
  </si>
  <si>
    <t>Traiter les demandes des clients</t>
  </si>
  <si>
    <t>Traiter les demandes des fournisseurs</t>
  </si>
  <si>
    <t>Planifier, exécuter et contrôler l’approvisionnement en marchandises</t>
  </si>
  <si>
    <t>Organiser la livraison des produits aux clients</t>
  </si>
  <si>
    <t>Traiter les commandes de produits</t>
  </si>
  <si>
    <t>Traiter la fourniture de prestations de services</t>
  </si>
  <si>
    <t>Soutenir le support client (services après-vente)</t>
  </si>
  <si>
    <t>Effectuer des recherches (branche MEM/entreprise/activité) et les évaluer</t>
  </si>
  <si>
    <t>Fixer des objectifs SMART et en déduire des mesures</t>
  </si>
  <si>
    <t>Participer à des entretiens de feedback ou à des entretiens intermédiaires</t>
  </si>
  <si>
    <t>Publier et actualiser des contenus sur les médias sociaux</t>
  </si>
  <si>
    <t>Trouver un équilibre entre la vie professionnelle et la vie privée</t>
  </si>
  <si>
    <t>Travailler en sécurité et en bonne santé</t>
  </si>
  <si>
    <t>Mener un entretien de vente ou de négociation avec des clients</t>
  </si>
  <si>
    <t>Mener des négociations avec les fournisseurs</t>
  </si>
  <si>
    <t>Clarifier et exécuter un mandat</t>
  </si>
  <si>
    <t>Recevoir et transmettre les demandes des clients internes et externes</t>
  </si>
  <si>
    <t>Gérer la communication numérique</t>
  </si>
  <si>
    <t>Communiquer par écrit avec diverses parties prenantes</t>
  </si>
  <si>
    <t>Communiquer par téléphone ou vidéoconférence avec diverses parties prenantes</t>
  </si>
  <si>
    <t>Transmettre des informations</t>
  </si>
  <si>
    <t>Mener des entretiens de conseil avec les fournisseurs</t>
  </si>
  <si>
    <t>Vivre l’esprit d’équipe</t>
  </si>
  <si>
    <t>Agir de manière orientée vers le service</t>
  </si>
  <si>
    <t>Recevoir et transmettre des informations</t>
  </si>
  <si>
    <t>Documenter le processus</t>
  </si>
  <si>
    <t>Analyser les interfaces opérationnelles</t>
  </si>
  <si>
    <t>Participer positivement aux changements</t>
  </si>
  <si>
    <t>Utiliser des applications</t>
  </si>
  <si>
    <t>Planifier les tâches de gestion de projets</t>
  </si>
  <si>
    <t>Accompagner et soutenir des projets</t>
  </si>
  <si>
    <t>Évaluer des projets</t>
  </si>
  <si>
    <t>Planifier et coordonner les rendez-vous et les tâches</t>
  </si>
  <si>
    <t>Prioriser les rendez-vous et les tâches</t>
  </si>
  <si>
    <t>Organiser et contribuer à un événement</t>
  </si>
  <si>
    <t>Créer des documents</t>
  </si>
  <si>
    <t>Créer des modèles de documents et de médias</t>
  </si>
  <si>
    <t>Rédiger un procès-verbal</t>
  </si>
  <si>
    <t>Organiser les classements</t>
  </si>
  <si>
    <t>Protéger les données confidentielles</t>
  </si>
  <si>
    <t>Vérifier la qualité des contributions médiatiques</t>
  </si>
  <si>
    <t>Effectuer les travaux dans la qualité requise</t>
  </si>
  <si>
    <t>Tenir un livre de caisse</t>
  </si>
  <si>
    <t>Contrôler les factures des créancier</t>
  </si>
  <si>
    <t>Établir des ordres de paiement</t>
  </si>
  <si>
    <t>Effectuer une analyse de contenu</t>
  </si>
  <si>
    <t>Réaliser une évaluation quantitative</t>
  </si>
  <si>
    <t>Interpréter les résultats</t>
  </si>
  <si>
    <t>Mener un entretien de vente ou de négociation exigeant avec des clients dans la langue nationale</t>
  </si>
  <si>
    <t>Mener des négociations exigeants avec des fournisseurs</t>
  </si>
  <si>
    <t>Présenter les avantages pour le client et répondre aux objections</t>
  </si>
  <si>
    <t>Mener un entretien de conseil exigeant avec des fournisseurs</t>
  </si>
  <si>
    <t>Mener un entretien de vente ou de négociation exigeant avec des clients dans une langue étrangère</t>
  </si>
  <si>
    <t>Mener des négociations exigeants avec les fournisseurs dans une langue étrangère</t>
  </si>
  <si>
    <t>Présenter les avantages pour le client et répondre aux objections dans la langue étrangère</t>
  </si>
  <si>
    <t>Mener un entretien de conseil exigeant avec des fournisseurs dans la langue étrangère</t>
  </si>
  <si>
    <t>Contrôler les factures relatives aux dettes résultant de l'achat de biens et de prestations de services (factures fournisseurs)</t>
  </si>
  <si>
    <t>Exécuter des tâches de comptabilité financière</t>
  </si>
  <si>
    <t>Exécuter des travaux de comptabilité salariale</t>
  </si>
  <si>
    <t>Contribuer à l'établissement des comptes annuels</t>
  </si>
  <si>
    <t>Mettre en place et gérer des bases de données (CMS)</t>
  </si>
  <si>
    <t>Résoudre les problèmes techniques liés aux systèmes informatiques</t>
  </si>
  <si>
    <t>Soutenir l'acquisition et l'introduction de nouveaux systèmes informatiques</t>
  </si>
  <si>
    <t>CO</t>
  </si>
  <si>
    <t xml:space="preserve">Statut </t>
  </si>
  <si>
    <t>Mandats pratiques</t>
  </si>
  <si>
    <t>No MP</t>
  </si>
  <si>
    <t>Mandat pratique (MP)</t>
  </si>
  <si>
    <t>Statut MP</t>
  </si>
  <si>
    <t>Attribution au semestres</t>
  </si>
  <si>
    <t>EP</t>
  </si>
  <si>
    <t>CIE</t>
  </si>
  <si>
    <t>Attribution au domaines de travail</t>
  </si>
  <si>
    <t>Achat</t>
  </si>
  <si>
    <t>Éxpedition</t>
  </si>
  <si>
    <t>Vente</t>
  </si>
  <si>
    <t>Personnel</t>
  </si>
  <si>
    <t>Finances</t>
  </si>
  <si>
    <t>Informatique</t>
  </si>
  <si>
    <t>Traitement 
commandes</t>
  </si>
  <si>
    <t>X</t>
  </si>
  <si>
    <t>1. Mandats pratiques spécifiques MEM</t>
  </si>
  <si>
    <t>2. Autogestion</t>
  </si>
  <si>
    <t>3. Encadrement des clients et des fournisseurs</t>
  </si>
  <si>
    <t>4. Collaboration et processus de travail</t>
  </si>
  <si>
    <t xml:space="preserve">5. Gestion de projets et planification des délais </t>
  </si>
  <si>
    <t xml:space="preserve">6. Gestion des documents </t>
  </si>
  <si>
    <t>7. Opérations financières</t>
  </si>
  <si>
    <t>8. Statistiques et évaluations</t>
  </si>
  <si>
    <t>9.1 Option:  Communication dans la langue nationale (d5)</t>
  </si>
  <si>
    <t>9.2 Option: Communication dans la langue étrangère (d6)</t>
  </si>
  <si>
    <t>9.3 Option: Finances (c6)</t>
  </si>
  <si>
    <t>Total des mandats pratiques sélectionnés</t>
  </si>
  <si>
    <t>Placez un "X" dans la colonne du semestre (Sem 1 - 6) dans lequel le mandat pratique doit être traité.</t>
  </si>
  <si>
    <t>Traiter au total au moins 22 mandats pratiques</t>
  </si>
  <si>
    <t>Pour chaque compétence opérationnelle, au moins 1 mandat pratique</t>
  </si>
  <si>
    <t>CO = compétence opérationnelle selon plan de formation</t>
  </si>
  <si>
    <t>École = école professionnelle</t>
  </si>
  <si>
    <t>Sem = recommandation des semestres pour la réalisation des mandats pratiques</t>
  </si>
  <si>
    <t>CIE = cours interentreprise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</si>
</sst>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49" fontId="0" fillId="0" borderId="0" xfId="0" applyNumberFormat="1" applyAlignment="1">
      <alignment horizontal="center" vertical="top"/>
    </xf>
    <xf numFmtId="1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vertical="top"/>
    </xf>
    <xf numFmtId="49" fontId="0" fillId="0" borderId="3" xfId="0" applyNumberFormat="1" applyBorder="1" applyAlignment="1">
      <alignment horizontal="center" vertical="top"/>
    </xf>
    <xf numFmtId="1" fontId="0" fillId="0" borderId="4" xfId="0" applyNumberFormat="1" applyBorder="1" applyAlignment="1">
      <alignment vertical="top"/>
    </xf>
    <xf numFmtId="49" fontId="0" fillId="0" borderId="6" xfId="0" applyNumberFormat="1" applyBorder="1" applyAlignment="1">
      <alignment horizontal="center" vertical="top"/>
    </xf>
    <xf numFmtId="49" fontId="0" fillId="5" borderId="6" xfId="0" applyNumberFormat="1" applyFill="1" applyBorder="1" applyAlignment="1">
      <alignment horizontal="center" vertical="top"/>
    </xf>
    <xf numFmtId="49" fontId="0" fillId="0" borderId="9" xfId="0" applyNumberFormat="1" applyBorder="1" applyAlignment="1">
      <alignment horizontal="center" vertical="top"/>
    </xf>
    <xf numFmtId="1" fontId="0" fillId="0" borderId="10" xfId="0" applyNumberFormat="1" applyBorder="1" applyAlignment="1">
      <alignment vertical="top"/>
    </xf>
    <xf numFmtId="49" fontId="0" fillId="5" borderId="9" xfId="0" applyNumberFormat="1" applyFill="1" applyBorder="1" applyAlignment="1">
      <alignment horizontal="center" vertical="top"/>
    </xf>
    <xf numFmtId="49" fontId="0" fillId="0" borderId="12" xfId="0" applyNumberFormat="1" applyBorder="1" applyAlignment="1">
      <alignment vertical="top"/>
    </xf>
    <xf numFmtId="49" fontId="0" fillId="0" borderId="14" xfId="0" applyNumberFormat="1" applyBorder="1" applyAlignment="1">
      <alignment vertical="top"/>
    </xf>
    <xf numFmtId="49" fontId="0" fillId="0" borderId="16" xfId="0" applyNumberFormat="1" applyBorder="1" applyAlignment="1">
      <alignment vertical="top"/>
    </xf>
    <xf numFmtId="49" fontId="0" fillId="0" borderId="12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left" vertical="top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16" xfId="0" applyNumberFormat="1" applyFont="1" applyBorder="1" applyAlignment="1">
      <alignment horizontal="left" vertical="top" wrapText="1"/>
    </xf>
    <xf numFmtId="2" fontId="0" fillId="0" borderId="8" xfId="0" applyNumberFormat="1" applyBorder="1" applyAlignment="1">
      <alignment vertical="top"/>
    </xf>
    <xf numFmtId="2" fontId="0" fillId="0" borderId="5" xfId="0" applyNumberFormat="1" applyBorder="1" applyAlignment="1">
      <alignment vertical="top"/>
    </xf>
    <xf numFmtId="2" fontId="0" fillId="0" borderId="11" xfId="0" applyNumberFormat="1" applyBorder="1" applyAlignment="1">
      <alignment vertical="top"/>
    </xf>
    <xf numFmtId="49" fontId="0" fillId="7" borderId="12" xfId="0" applyNumberFormat="1" applyFill="1" applyBorder="1" applyAlignment="1">
      <alignment horizontal="center" vertical="top"/>
    </xf>
    <xf numFmtId="49" fontId="0" fillId="7" borderId="4" xfId="0" applyNumberFormat="1" applyFill="1" applyBorder="1" applyAlignment="1">
      <alignment horizontal="center" vertical="top"/>
    </xf>
    <xf numFmtId="49" fontId="0" fillId="7" borderId="14" xfId="0" applyNumberFormat="1" applyFill="1" applyBorder="1" applyAlignment="1">
      <alignment horizontal="center" vertical="top"/>
    </xf>
    <xf numFmtId="49" fontId="0" fillId="7" borderId="7" xfId="0" applyNumberFormat="1" applyFill="1" applyBorder="1" applyAlignment="1">
      <alignment horizontal="center" vertical="top"/>
    </xf>
    <xf numFmtId="49" fontId="0" fillId="7" borderId="16" xfId="0" applyNumberFormat="1" applyFill="1" applyBorder="1" applyAlignment="1">
      <alignment horizontal="center" vertical="top"/>
    </xf>
    <xf numFmtId="49" fontId="0" fillId="7" borderId="10" xfId="0" applyNumberFormat="1" applyFill="1" applyBorder="1" applyAlignment="1">
      <alignment horizontal="center" vertical="top"/>
    </xf>
    <xf numFmtId="0" fontId="0" fillId="7" borderId="4" xfId="0" applyFill="1" applyBorder="1" applyAlignment="1">
      <alignment horizontal="center" vertical="top"/>
    </xf>
    <xf numFmtId="0" fontId="0" fillId="7" borderId="7" xfId="0" applyFill="1" applyBorder="1" applyAlignment="1">
      <alignment horizontal="center" vertical="top"/>
    </xf>
    <xf numFmtId="0" fontId="0" fillId="7" borderId="10" xfId="0" applyFill="1" applyBorder="1" applyAlignment="1">
      <alignment horizontal="center" vertical="top"/>
    </xf>
    <xf numFmtId="49" fontId="0" fillId="7" borderId="13" xfId="0" applyNumberFormat="1" applyFill="1" applyBorder="1" applyAlignment="1">
      <alignment horizontal="center" vertical="top"/>
    </xf>
    <xf numFmtId="49" fontId="0" fillId="7" borderId="15" xfId="0" applyNumberFormat="1" applyFill="1" applyBorder="1" applyAlignment="1">
      <alignment horizontal="center" vertical="top"/>
    </xf>
    <xf numFmtId="49" fontId="0" fillId="7" borderId="17" xfId="0" applyNumberFormat="1" applyFill="1" applyBorder="1" applyAlignment="1">
      <alignment horizontal="center" vertical="top"/>
    </xf>
    <xf numFmtId="0" fontId="0" fillId="0" borderId="3" xfId="0" applyBorder="1" applyAlignment="1" applyProtection="1">
      <alignment horizontal="center"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49" fontId="1" fillId="6" borderId="0" xfId="0" applyNumberFormat="1" applyFont="1" applyFill="1" applyAlignment="1" applyProtection="1">
      <alignment horizontal="center" vertical="top"/>
      <protection locked="0"/>
    </xf>
    <xf numFmtId="1" fontId="1" fillId="6" borderId="0" xfId="0" applyNumberFormat="1" applyFont="1" applyFill="1" applyAlignment="1" applyProtection="1">
      <alignment horizontal="center" vertical="top"/>
      <protection locked="0"/>
    </xf>
    <xf numFmtId="49" fontId="1" fillId="6" borderId="1" xfId="0" applyNumberFormat="1" applyFont="1" applyFill="1" applyBorder="1" applyAlignment="1" applyProtection="1">
      <alignment vertical="top"/>
      <protection locked="0"/>
    </xf>
    <xf numFmtId="0" fontId="1" fillId="6" borderId="0" xfId="0" applyFont="1" applyFill="1" applyAlignment="1" applyProtection="1">
      <alignment vertical="top"/>
      <protection locked="0"/>
    </xf>
    <xf numFmtId="0" fontId="1" fillId="6" borderId="1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Alignment="1" applyProtection="1">
      <alignment horizontal="center" vertical="top"/>
      <protection locked="0"/>
    </xf>
    <xf numFmtId="0" fontId="1" fillId="6" borderId="2" xfId="0" applyFont="1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0" fontId="0" fillId="4" borderId="13" xfId="0" applyFill="1" applyBorder="1" applyAlignment="1" applyProtection="1">
      <alignment horizontal="center" vertical="top"/>
      <protection locked="0"/>
    </xf>
    <xf numFmtId="0" fontId="0" fillId="4" borderId="7" xfId="0" applyFill="1" applyBorder="1" applyAlignment="1" applyProtection="1">
      <alignment horizontal="center" vertical="top"/>
      <protection locked="0"/>
    </xf>
    <xf numFmtId="0" fontId="0" fillId="4" borderId="10" xfId="0" applyFill="1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" xfId="0" applyFill="1" applyBorder="1" applyAlignment="1" applyProtection="1">
      <alignment horizontal="center" vertical="top"/>
      <protection locked="0"/>
    </xf>
    <xf numFmtId="0" fontId="0" fillId="4" borderId="6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2" fontId="0" fillId="0" borderId="18" xfId="0" applyNumberFormat="1" applyBorder="1" applyAlignment="1">
      <alignment vertical="top"/>
    </xf>
    <xf numFmtId="0" fontId="6" fillId="3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3" borderId="0" xfId="0" applyFont="1" applyFill="1" applyAlignment="1">
      <alignment vertical="top"/>
    </xf>
    <xf numFmtId="1" fontId="5" fillId="3" borderId="19" xfId="0" applyNumberFormat="1" applyFont="1" applyFill="1" applyBorder="1" applyAlignment="1">
      <alignment vertical="top"/>
    </xf>
    <xf numFmtId="49" fontId="5" fillId="3" borderId="20" xfId="0" applyNumberFormat="1" applyFont="1" applyFill="1" applyBorder="1" applyAlignment="1">
      <alignment vertical="top"/>
    </xf>
    <xf numFmtId="0" fontId="6" fillId="3" borderId="19" xfId="0" applyFont="1" applyFill="1" applyBorder="1" applyAlignment="1">
      <alignment vertical="top"/>
    </xf>
    <xf numFmtId="0" fontId="5" fillId="3" borderId="20" xfId="0" applyFont="1" applyFill="1" applyBorder="1" applyAlignment="1">
      <alignment horizontal="center" vertical="top"/>
    </xf>
    <xf numFmtId="0" fontId="5" fillId="3" borderId="19" xfId="0" applyFont="1" applyFill="1" applyBorder="1" applyAlignment="1">
      <alignment horizontal="center" vertical="top"/>
    </xf>
    <xf numFmtId="0" fontId="5" fillId="3" borderId="21" xfId="0" applyFont="1" applyFill="1" applyBorder="1" applyAlignment="1">
      <alignment horizontal="center" vertical="top"/>
    </xf>
    <xf numFmtId="0" fontId="7" fillId="4" borderId="19" xfId="0" applyFont="1" applyFill="1" applyBorder="1" applyAlignment="1">
      <alignment horizontal="center" vertical="top"/>
    </xf>
    <xf numFmtId="0" fontId="7" fillId="4" borderId="21" xfId="0" applyFont="1" applyFill="1" applyBorder="1" applyAlignment="1">
      <alignment horizontal="center" vertical="top"/>
    </xf>
    <xf numFmtId="0" fontId="8" fillId="3" borderId="19" xfId="0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2" fontId="5" fillId="3" borderId="19" xfId="0" applyNumberFormat="1" applyFont="1" applyFill="1" applyBorder="1" applyAlignment="1">
      <alignment vertical="top"/>
    </xf>
    <xf numFmtId="0" fontId="7" fillId="3" borderId="19" xfId="0" applyFont="1" applyFill="1" applyBorder="1" applyAlignment="1">
      <alignment horizontal="center" vertical="top"/>
    </xf>
    <xf numFmtId="49" fontId="9" fillId="3" borderId="20" xfId="0" applyNumberFormat="1" applyFont="1" applyFill="1" applyBorder="1" applyAlignment="1">
      <alignment horizontal="left" vertical="top" wrapText="1"/>
    </xf>
    <xf numFmtId="0" fontId="10" fillId="3" borderId="19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1" fontId="1" fillId="8" borderId="22" xfId="0" applyNumberFormat="1" applyFont="1" applyFill="1" applyBorder="1" applyAlignment="1">
      <alignment vertical="top"/>
    </xf>
    <xf numFmtId="0" fontId="0" fillId="8" borderId="23" xfId="0" applyFill="1" applyBorder="1" applyAlignment="1">
      <alignment horizontal="center" vertical="top"/>
    </xf>
    <xf numFmtId="49" fontId="0" fillId="0" borderId="24" xfId="0" applyNumberFormat="1" applyBorder="1" applyAlignment="1">
      <alignment horizontal="center" vertical="top"/>
    </xf>
    <xf numFmtId="2" fontId="0" fillId="0" borderId="25" xfId="0" applyNumberFormat="1" applyBorder="1" applyAlignment="1">
      <alignment vertical="top"/>
    </xf>
    <xf numFmtId="49" fontId="3" fillId="0" borderId="26" xfId="0" applyNumberFormat="1" applyFont="1" applyBorder="1" applyAlignment="1">
      <alignment horizontal="left" vertical="top" wrapText="1"/>
    </xf>
    <xf numFmtId="1" fontId="0" fillId="0" borderId="27" xfId="0" applyNumberFormat="1" applyBorder="1" applyAlignment="1">
      <alignment vertical="top"/>
    </xf>
    <xf numFmtId="49" fontId="0" fillId="7" borderId="26" xfId="0" applyNumberFormat="1" applyFill="1" applyBorder="1" applyAlignment="1">
      <alignment horizontal="center" vertical="top"/>
    </xf>
    <xf numFmtId="0" fontId="0" fillId="7" borderId="27" xfId="0" applyFill="1" applyBorder="1" applyAlignment="1">
      <alignment horizontal="center" vertical="top"/>
    </xf>
    <xf numFmtId="49" fontId="0" fillId="7" borderId="28" xfId="0" applyNumberFormat="1" applyFill="1" applyBorder="1" applyAlignment="1">
      <alignment horizontal="center" vertical="top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49" fontId="4" fillId="6" borderId="0" xfId="0" applyNumberFormat="1" applyFont="1" applyFill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4" fillId="6" borderId="0" xfId="0" applyFont="1" applyFill="1" applyAlignment="1">
      <alignment horizontal="center" vertical="top"/>
    </xf>
    <xf numFmtId="0" fontId="4" fillId="6" borderId="2" xfId="0" applyFont="1" applyFill="1" applyBorder="1" applyAlignment="1">
      <alignment horizontal="center" vertical="top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23" xfId="0" applyBorder="1" applyAlignment="1">
      <alignment vertical="center"/>
    </xf>
    <xf numFmtId="0" fontId="3" fillId="0" borderId="23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23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6" borderId="0" xfId="0" applyFont="1" applyFill="1" applyAlignment="1" applyProtection="1">
      <alignment horizontal="center" vertical="top" wrapText="1"/>
      <protection locked="0"/>
    </xf>
  </cellXfs>
  <cellStyles count="1">
    <cellStyle name="Standard" xfId="0" builtinId="0"/>
  </cellStyles>
  <dxfs count="10"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09D42-DE3A-478C-9FC3-00970AA7EE81}">
  <dimension ref="A1:Y97"/>
  <sheetViews>
    <sheetView tabSelected="1" zoomScale="145" zoomScaleNormal="145" zoomScaleSheetLayoutView="115" workbookViewId="0">
      <pane ySplit="2" topLeftCell="A3" activePane="bottomLeft" state="frozen"/>
      <selection pane="bottomLeft" activeCell="I88" sqref="I88"/>
    </sheetView>
  </sheetViews>
  <sheetFormatPr baseColWidth="10" defaultColWidth="9.09765625" defaultRowHeight="13" x14ac:dyDescent="0.3"/>
  <cols>
    <col min="1" max="1" width="2.8984375" style="4" customWidth="1"/>
    <col min="2" max="2" width="8.69921875" style="5" customWidth="1"/>
    <col min="3" max="3" width="7" style="7" customWidth="1"/>
    <col min="4" max="4" width="65.8984375" style="2" customWidth="1"/>
    <col min="5" max="5" width="8.796875" style="5" customWidth="1"/>
    <col min="6" max="8" width="5.8984375" style="6" customWidth="1"/>
    <col min="9" max="14" width="6.69921875" style="6" customWidth="1"/>
    <col min="15" max="16" width="10.3984375" style="6" customWidth="1"/>
    <col min="17" max="17" width="11.296875" style="6" customWidth="1"/>
    <col min="18" max="23" width="10.3984375" style="6" customWidth="1"/>
    <col min="24" max="24" width="10.296875" style="2" hidden="1" customWidth="1"/>
    <col min="25" max="25" width="11.8984375" style="2" hidden="1" customWidth="1"/>
    <col min="26" max="16384" width="9.09765625" style="2"/>
  </cols>
  <sheetData>
    <row r="1" spans="1:25" ht="18.5" x14ac:dyDescent="0.3">
      <c r="A1" s="95" t="s">
        <v>220</v>
      </c>
      <c r="B1" s="95"/>
      <c r="C1" s="96" t="s">
        <v>222</v>
      </c>
      <c r="D1" s="97"/>
      <c r="E1" s="97"/>
      <c r="F1" s="96" t="s">
        <v>226</v>
      </c>
      <c r="G1" s="97"/>
      <c r="H1" s="97"/>
      <c r="I1" s="97"/>
      <c r="J1" s="97"/>
      <c r="K1" s="97"/>
      <c r="L1" s="97"/>
      <c r="M1" s="97"/>
      <c r="N1" s="98"/>
      <c r="O1" s="97" t="s">
        <v>229</v>
      </c>
      <c r="P1" s="97"/>
      <c r="Q1" s="97"/>
      <c r="R1" s="97"/>
      <c r="S1" s="97"/>
      <c r="T1" s="97"/>
      <c r="U1" s="97"/>
      <c r="V1" s="97"/>
      <c r="W1" s="97"/>
      <c r="X1" s="1"/>
      <c r="Y1" s="1"/>
    </row>
    <row r="2" spans="1:25" ht="29.5" customHeight="1" thickBot="1" x14ac:dyDescent="0.35">
      <c r="A2" s="48" t="s">
        <v>220</v>
      </c>
      <c r="B2" s="49" t="s">
        <v>221</v>
      </c>
      <c r="C2" s="50" t="s">
        <v>223</v>
      </c>
      <c r="D2" s="51" t="s">
        <v>224</v>
      </c>
      <c r="E2" s="49" t="s">
        <v>225</v>
      </c>
      <c r="F2" s="52" t="s">
        <v>227</v>
      </c>
      <c r="G2" s="53" t="s">
        <v>228</v>
      </c>
      <c r="H2" s="54" t="s">
        <v>2</v>
      </c>
      <c r="I2" s="53" t="s">
        <v>3</v>
      </c>
      <c r="J2" s="53" t="s">
        <v>4</v>
      </c>
      <c r="K2" s="53" t="s">
        <v>5</v>
      </c>
      <c r="L2" s="53" t="s">
        <v>6</v>
      </c>
      <c r="M2" s="53" t="s">
        <v>7</v>
      </c>
      <c r="N2" s="54" t="s">
        <v>8</v>
      </c>
      <c r="O2" s="53" t="s">
        <v>9</v>
      </c>
      <c r="P2" s="53" t="s">
        <v>230</v>
      </c>
      <c r="Q2" s="117" t="s">
        <v>236</v>
      </c>
      <c r="R2" s="53" t="s">
        <v>231</v>
      </c>
      <c r="S2" s="53" t="s">
        <v>10</v>
      </c>
      <c r="T2" s="53" t="s">
        <v>232</v>
      </c>
      <c r="U2" s="53" t="s">
        <v>233</v>
      </c>
      <c r="V2" s="53" t="s">
        <v>234</v>
      </c>
      <c r="W2" s="53" t="s">
        <v>235</v>
      </c>
      <c r="X2" s="3" t="s">
        <v>0</v>
      </c>
      <c r="Y2" s="3" t="s">
        <v>1</v>
      </c>
    </row>
    <row r="3" spans="1:25" s="65" customFormat="1" ht="15" thickBot="1" x14ac:dyDescent="0.35">
      <c r="A3" s="76"/>
      <c r="B3" s="67"/>
      <c r="C3" s="68"/>
      <c r="D3" s="69" t="s">
        <v>238</v>
      </c>
      <c r="E3" s="67"/>
      <c r="F3" s="70"/>
      <c r="G3" s="71"/>
      <c r="H3" s="72"/>
      <c r="I3" s="73"/>
      <c r="J3" s="73"/>
      <c r="K3" s="73"/>
      <c r="L3" s="73"/>
      <c r="M3" s="73"/>
      <c r="N3" s="74"/>
      <c r="O3" s="75" t="s">
        <v>84</v>
      </c>
      <c r="P3" s="75" t="s">
        <v>84</v>
      </c>
      <c r="Q3" s="75" t="s">
        <v>84</v>
      </c>
      <c r="R3" s="75" t="s">
        <v>84</v>
      </c>
      <c r="S3" s="75" t="s">
        <v>84</v>
      </c>
      <c r="T3" s="75" t="s">
        <v>84</v>
      </c>
      <c r="U3" s="75" t="s">
        <v>84</v>
      </c>
      <c r="V3" s="75" t="s">
        <v>84</v>
      </c>
      <c r="W3" s="75" t="s">
        <v>84</v>
      </c>
      <c r="X3" s="64"/>
      <c r="Y3" s="64"/>
    </row>
    <row r="4" spans="1:25" x14ac:dyDescent="0.3">
      <c r="A4" s="8" t="s">
        <v>13</v>
      </c>
      <c r="B4" s="25" t="str">
        <f>IF(AND(E$4="OUVERT",E$36="OUVERT",E$37="OUVERT",E$39="OUVERT"),"OUVERT","OK")</f>
        <v>OK</v>
      </c>
      <c r="C4" s="15" t="s">
        <v>85</v>
      </c>
      <c r="D4" s="99" t="s">
        <v>152</v>
      </c>
      <c r="E4" s="9" t="str">
        <f>IF(AND(I4=0,J4=0,K4=0,L4=0,M4=0,N4=0),"OUVERT","OK")</f>
        <v>OK</v>
      </c>
      <c r="F4" s="27" t="s">
        <v>14</v>
      </c>
      <c r="G4" s="28" t="s">
        <v>15</v>
      </c>
      <c r="H4" s="36" t="s">
        <v>16</v>
      </c>
      <c r="I4" s="60" t="s">
        <v>237</v>
      </c>
      <c r="J4" s="55"/>
      <c r="K4" s="55"/>
      <c r="L4" s="55"/>
      <c r="M4" s="55"/>
      <c r="N4" s="56"/>
      <c r="O4" s="39" t="s">
        <v>84</v>
      </c>
      <c r="P4" s="40" t="s">
        <v>84</v>
      </c>
      <c r="Q4" s="40" t="s">
        <v>84</v>
      </c>
      <c r="R4" s="40" t="s">
        <v>84</v>
      </c>
      <c r="S4" s="40" t="s">
        <v>84</v>
      </c>
      <c r="T4" s="40" t="s">
        <v>84</v>
      </c>
      <c r="U4" s="40" t="s">
        <v>84</v>
      </c>
      <c r="V4" s="40" t="s">
        <v>84</v>
      </c>
      <c r="W4" s="41"/>
      <c r="X4" s="2" t="s">
        <v>11</v>
      </c>
      <c r="Y4" s="2" t="s">
        <v>12</v>
      </c>
    </row>
    <row r="5" spans="1:25" x14ac:dyDescent="0.3">
      <c r="A5" s="10" t="s">
        <v>19</v>
      </c>
      <c r="B5" s="24" t="str">
        <f>IF(E$5="OUVERT","OUVERT","OK")</f>
        <v>OUVERT</v>
      </c>
      <c r="C5" s="16" t="s">
        <v>86</v>
      </c>
      <c r="D5" s="99" t="s">
        <v>153</v>
      </c>
      <c r="E5" s="9" t="str">
        <f>IF(AND(I5=0,J5=0,K5=0,L5=0,M5=0,N5=0),"OUVERT","OK")</f>
        <v>OUVERT</v>
      </c>
      <c r="F5" s="29" t="s">
        <v>20</v>
      </c>
      <c r="G5" s="30" t="s">
        <v>15</v>
      </c>
      <c r="H5" s="37" t="s">
        <v>20</v>
      </c>
      <c r="I5" s="42"/>
      <c r="J5" s="43"/>
      <c r="K5" s="57"/>
      <c r="L5" s="57"/>
      <c r="M5" s="57"/>
      <c r="N5" s="56"/>
      <c r="O5" s="42" t="s">
        <v>84</v>
      </c>
      <c r="P5" s="43" t="s">
        <v>84</v>
      </c>
      <c r="Q5" s="43" t="s">
        <v>84</v>
      </c>
      <c r="R5" s="43" t="s">
        <v>84</v>
      </c>
      <c r="S5" s="43" t="s">
        <v>84</v>
      </c>
      <c r="T5" s="43" t="s">
        <v>84</v>
      </c>
      <c r="U5" s="43" t="s">
        <v>84</v>
      </c>
      <c r="V5" s="43" t="s">
        <v>84</v>
      </c>
      <c r="W5" s="44"/>
      <c r="X5" s="2" t="s">
        <v>17</v>
      </c>
      <c r="Y5" s="2" t="s">
        <v>18</v>
      </c>
    </row>
    <row r="6" spans="1:25" x14ac:dyDescent="0.3">
      <c r="A6" s="10" t="s">
        <v>22</v>
      </c>
      <c r="B6" s="24" t="str">
        <f>IF(AND(E$6="OUVERT",E$7="OUVERT",E$8="OUVERT"),"OUVERT","OK")</f>
        <v>OUVERT</v>
      </c>
      <c r="C6" s="16" t="s">
        <v>87</v>
      </c>
      <c r="D6" s="99" t="s">
        <v>154</v>
      </c>
      <c r="E6" s="9" t="str">
        <f>IF(AND(I6=0,J6=0,K6=0,L6=0,M6=0,N6=0),"OUVERT","OK")</f>
        <v>OUVERT</v>
      </c>
      <c r="F6" s="29" t="s">
        <v>20</v>
      </c>
      <c r="G6" s="30" t="s">
        <v>23</v>
      </c>
      <c r="H6" s="37" t="s">
        <v>20</v>
      </c>
      <c r="I6" s="42"/>
      <c r="J6" s="43"/>
      <c r="K6" s="57"/>
      <c r="L6" s="57"/>
      <c r="M6" s="57"/>
      <c r="N6" s="56"/>
      <c r="O6" s="42"/>
      <c r="P6" s="43"/>
      <c r="Q6" s="43"/>
      <c r="R6" s="43"/>
      <c r="S6" s="43" t="s">
        <v>84</v>
      </c>
      <c r="T6" s="43" t="s">
        <v>84</v>
      </c>
      <c r="U6" s="43"/>
      <c r="V6" s="43"/>
      <c r="W6" s="44"/>
      <c r="Y6" s="2" t="s">
        <v>21</v>
      </c>
    </row>
    <row r="7" spans="1:25" x14ac:dyDescent="0.3">
      <c r="A7" s="10" t="s">
        <v>22</v>
      </c>
      <c r="B7" s="24" t="str">
        <f>IF(AND(E$6="OUVERT",E$7="OUVERT",E$8="OUVERT"),"OUVERT","OK")</f>
        <v>OUVERT</v>
      </c>
      <c r="C7" s="16" t="s">
        <v>88</v>
      </c>
      <c r="D7" s="99" t="s">
        <v>155</v>
      </c>
      <c r="E7" s="9" t="str">
        <f>IF(AND(I7=0,J7=0,K7=0,L7=0,M7=0,N7=0),"OUVERT","OK")</f>
        <v>OUVERT</v>
      </c>
      <c r="F7" s="29" t="s">
        <v>20</v>
      </c>
      <c r="G7" s="30" t="s">
        <v>23</v>
      </c>
      <c r="H7" s="37" t="s">
        <v>20</v>
      </c>
      <c r="I7" s="42"/>
      <c r="J7" s="43"/>
      <c r="K7" s="57"/>
      <c r="L7" s="57"/>
      <c r="M7" s="57"/>
      <c r="N7" s="56"/>
      <c r="O7" s="42"/>
      <c r="P7" s="43"/>
      <c r="Q7" s="43"/>
      <c r="R7" s="43"/>
      <c r="S7" s="43" t="s">
        <v>84</v>
      </c>
      <c r="T7" s="43" t="s">
        <v>84</v>
      </c>
      <c r="U7" s="43"/>
      <c r="V7" s="43"/>
      <c r="W7" s="44"/>
      <c r="Y7" s="2" t="s">
        <v>21</v>
      </c>
    </row>
    <row r="8" spans="1:25" x14ac:dyDescent="0.3">
      <c r="A8" s="10" t="s">
        <v>22</v>
      </c>
      <c r="B8" s="24" t="str">
        <f>IF(AND(E$6="OUVERT",E$7="OUVERT",E$8="OUVERT"),"OUVERT","OK")</f>
        <v>OUVERT</v>
      </c>
      <c r="C8" s="16" t="s">
        <v>89</v>
      </c>
      <c r="D8" s="99" t="s">
        <v>156</v>
      </c>
      <c r="E8" s="9" t="str">
        <f>IF(AND(I8=0,J8=0,K8=0,L8=0,M8=0,N8=0),"OUVERT","OK")</f>
        <v>OUVERT</v>
      </c>
      <c r="F8" s="29" t="s">
        <v>20</v>
      </c>
      <c r="G8" s="30" t="s">
        <v>23</v>
      </c>
      <c r="H8" s="37" t="s">
        <v>20</v>
      </c>
      <c r="I8" s="42"/>
      <c r="J8" s="43"/>
      <c r="K8" s="57"/>
      <c r="L8" s="57"/>
      <c r="M8" s="57"/>
      <c r="N8" s="56"/>
      <c r="O8" s="42" t="s">
        <v>84</v>
      </c>
      <c r="P8" s="43"/>
      <c r="Q8" s="43"/>
      <c r="R8" s="43"/>
      <c r="S8" s="43" t="s">
        <v>84</v>
      </c>
      <c r="T8" s="43" t="s">
        <v>84</v>
      </c>
      <c r="U8" s="43" t="s">
        <v>84</v>
      </c>
      <c r="V8" s="43"/>
      <c r="W8" s="44"/>
      <c r="X8" s="2" t="s">
        <v>24</v>
      </c>
    </row>
    <row r="9" spans="1:25" x14ac:dyDescent="0.3">
      <c r="A9" s="10" t="s">
        <v>26</v>
      </c>
      <c r="B9" s="24" t="str">
        <f>IF(AND(E$9="OUVERT",E$10="OUVERT",E$27="OUVERT",E$28="OUVERT",E$29="OUVERT",E$30="OUVERT"),"OUVERT","OK")</f>
        <v>OK</v>
      </c>
      <c r="C9" s="16" t="s">
        <v>90</v>
      </c>
      <c r="D9" s="99" t="s">
        <v>157</v>
      </c>
      <c r="E9" s="9" t="str">
        <f>IF(AND(I9=0,J9=0,K9=0,L9=0,M9=0,N9=0),"OUVERT","OK")</f>
        <v>OK</v>
      </c>
      <c r="F9" s="29" t="s">
        <v>27</v>
      </c>
      <c r="G9" s="30" t="s">
        <v>28</v>
      </c>
      <c r="H9" s="37" t="s">
        <v>16</v>
      </c>
      <c r="I9" s="61" t="s">
        <v>84</v>
      </c>
      <c r="J9" s="57"/>
      <c r="K9" s="57"/>
      <c r="L9" s="57"/>
      <c r="M9" s="57"/>
      <c r="N9" s="56"/>
      <c r="O9" s="42" t="s">
        <v>84</v>
      </c>
      <c r="P9" s="43" t="s">
        <v>84</v>
      </c>
      <c r="Q9" s="43" t="s">
        <v>84</v>
      </c>
      <c r="R9" s="43"/>
      <c r="S9" s="43"/>
      <c r="T9" s="43"/>
      <c r="U9" s="43"/>
      <c r="V9" s="43"/>
      <c r="W9" s="44"/>
      <c r="Y9" s="2" t="s">
        <v>25</v>
      </c>
    </row>
    <row r="10" spans="1:25" x14ac:dyDescent="0.3">
      <c r="A10" s="10" t="s">
        <v>26</v>
      </c>
      <c r="B10" s="24" t="str">
        <f>IF(AND(E$9="OUVERT",E$10="OUVERT",E$27="OUVERT",E$28="OUVERT",E$29="OUVERT",E$30="OUVERT"),"OUVERT","OK")</f>
        <v>OK</v>
      </c>
      <c r="C10" s="16" t="s">
        <v>91</v>
      </c>
      <c r="D10" s="99" t="s">
        <v>158</v>
      </c>
      <c r="E10" s="9" t="str">
        <f>IF(AND(I10=0,J10=0,K10=0,L10=0,M10=0,N10=0),"OUVERT","OK")</f>
        <v>OK</v>
      </c>
      <c r="F10" s="29" t="s">
        <v>27</v>
      </c>
      <c r="G10" s="30" t="s">
        <v>29</v>
      </c>
      <c r="H10" s="37" t="s">
        <v>16</v>
      </c>
      <c r="I10" s="61"/>
      <c r="J10" s="57" t="s">
        <v>84</v>
      </c>
      <c r="K10" s="57"/>
      <c r="L10" s="57"/>
      <c r="M10" s="57"/>
      <c r="N10" s="56"/>
      <c r="O10" s="42"/>
      <c r="P10" s="43" t="s">
        <v>84</v>
      </c>
      <c r="Q10" s="43"/>
      <c r="R10" s="43"/>
      <c r="S10" s="43"/>
      <c r="T10" s="43"/>
      <c r="U10" s="43"/>
      <c r="V10" s="43"/>
      <c r="W10" s="44"/>
      <c r="Y10" s="2" t="s">
        <v>24</v>
      </c>
    </row>
    <row r="11" spans="1:25" x14ac:dyDescent="0.3">
      <c r="A11" s="10" t="s">
        <v>30</v>
      </c>
      <c r="B11" s="24" t="str">
        <f>IF(AND(E$11="OUVERT",E$12="OUVERT",E$38="OUVERT"),"OUVERT","OK")</f>
        <v>OUVERT</v>
      </c>
      <c r="C11" s="16" t="s">
        <v>92</v>
      </c>
      <c r="D11" s="99" t="s">
        <v>159</v>
      </c>
      <c r="E11" s="9" t="str">
        <f>IF(AND(I11=0,J11=0,K11=0,L11=0,M11=0,N11=0),"OUVERT","OK")</f>
        <v>OUVERT</v>
      </c>
      <c r="F11" s="29" t="s">
        <v>14</v>
      </c>
      <c r="G11" s="30" t="s">
        <v>31</v>
      </c>
      <c r="H11" s="37" t="s">
        <v>16</v>
      </c>
      <c r="I11" s="61"/>
      <c r="J11" s="57"/>
      <c r="K11" s="57"/>
      <c r="L11" s="57"/>
      <c r="M11" s="57"/>
      <c r="N11" s="56"/>
      <c r="O11" s="42"/>
      <c r="P11" s="43" t="s">
        <v>84</v>
      </c>
      <c r="Q11" s="43" t="s">
        <v>84</v>
      </c>
      <c r="R11" s="43"/>
      <c r="S11" s="43"/>
      <c r="T11" s="43"/>
      <c r="U11" s="43"/>
      <c r="V11" s="43"/>
      <c r="W11" s="44"/>
      <c r="Y11" s="2" t="s">
        <v>24</v>
      </c>
    </row>
    <row r="12" spans="1:25" x14ac:dyDescent="0.3">
      <c r="A12" s="10" t="s">
        <v>30</v>
      </c>
      <c r="B12" s="24" t="str">
        <f>IF(AND(E$11="OUVERT",E$12="OUVERT",E$38="OUVERT"),"OUVERT","OK")</f>
        <v>OUVERT</v>
      </c>
      <c r="C12" s="16" t="s">
        <v>93</v>
      </c>
      <c r="D12" s="99" t="s">
        <v>160</v>
      </c>
      <c r="E12" s="9" t="str">
        <f>IF(AND(I12=0,J12=0,K12=0,L12=0,M12=0,N12=0),"OUVERT","OK")</f>
        <v>OUVERT</v>
      </c>
      <c r="F12" s="29" t="s">
        <v>14</v>
      </c>
      <c r="G12" s="30" t="s">
        <v>31</v>
      </c>
      <c r="H12" s="37" t="s">
        <v>20</v>
      </c>
      <c r="I12" s="42"/>
      <c r="J12" s="43"/>
      <c r="K12" s="57"/>
      <c r="L12" s="57"/>
      <c r="M12" s="57"/>
      <c r="N12" s="56"/>
      <c r="O12" s="42"/>
      <c r="P12" s="43"/>
      <c r="Q12" s="43" t="s">
        <v>84</v>
      </c>
      <c r="R12" s="43" t="s">
        <v>84</v>
      </c>
      <c r="S12" s="43"/>
      <c r="T12" s="43"/>
      <c r="U12" s="43"/>
      <c r="V12" s="43"/>
      <c r="W12" s="44"/>
      <c r="Y12" s="2" t="s">
        <v>32</v>
      </c>
    </row>
    <row r="13" spans="1:25" x14ac:dyDescent="0.3">
      <c r="A13" s="11" t="s">
        <v>35</v>
      </c>
      <c r="B13" s="24" t="str">
        <f>IF(AND(E$13="OUVERT",E$14="OUVERT",E$15="OUVERT"),"OUVERT","OK")</f>
        <v>OUVERT</v>
      </c>
      <c r="C13" s="16" t="s">
        <v>33</v>
      </c>
      <c r="D13" s="99" t="s">
        <v>161</v>
      </c>
      <c r="E13" s="9" t="str">
        <f>IF(AND(I13=0,J13=0,K13=0,L13=0,M13=0,N13=0),"OUVERT","OK")</f>
        <v>OUVERT</v>
      </c>
      <c r="F13" s="29" t="s">
        <v>14</v>
      </c>
      <c r="G13" s="30" t="s">
        <v>29</v>
      </c>
      <c r="H13" s="37" t="s">
        <v>20</v>
      </c>
      <c r="I13" s="42"/>
      <c r="J13" s="43"/>
      <c r="K13" s="57"/>
      <c r="L13" s="57"/>
      <c r="M13" s="57"/>
      <c r="N13" s="56"/>
      <c r="O13" s="42"/>
      <c r="P13" s="43"/>
      <c r="Q13" s="43" t="s">
        <v>84</v>
      </c>
      <c r="R13" s="43"/>
      <c r="S13" s="43"/>
      <c r="T13" s="43"/>
      <c r="U13" s="43"/>
      <c r="V13" s="43"/>
      <c r="W13" s="44"/>
      <c r="Y13" s="2" t="s">
        <v>34</v>
      </c>
    </row>
    <row r="14" spans="1:25" x14ac:dyDescent="0.3">
      <c r="A14" s="11" t="s">
        <v>35</v>
      </c>
      <c r="B14" s="24" t="str">
        <f>IF(AND(E$13="OUVERT",E$14="OUVERT",E$15="OUVERT"),"OUVERT","OK")</f>
        <v>OUVERT</v>
      </c>
      <c r="C14" s="16" t="s">
        <v>36</v>
      </c>
      <c r="D14" s="99" t="s">
        <v>162</v>
      </c>
      <c r="E14" s="9" t="str">
        <f>IF(AND(I14=0,J14=0,K14=0,L14=0,M14=0,N14=0),"OUVERT","OK")</f>
        <v>OUVERT</v>
      </c>
      <c r="F14" s="29" t="s">
        <v>14</v>
      </c>
      <c r="G14" s="30" t="s">
        <v>29</v>
      </c>
      <c r="H14" s="37" t="s">
        <v>20</v>
      </c>
      <c r="I14" s="42"/>
      <c r="J14" s="43"/>
      <c r="K14" s="57"/>
      <c r="L14" s="57"/>
      <c r="M14" s="57"/>
      <c r="N14" s="56"/>
      <c r="O14" s="42"/>
      <c r="P14" s="43"/>
      <c r="Q14" s="43" t="s">
        <v>84</v>
      </c>
      <c r="R14" s="43"/>
      <c r="S14" s="43"/>
      <c r="T14" s="43"/>
      <c r="U14" s="43"/>
      <c r="V14" s="43"/>
      <c r="W14" s="44"/>
      <c r="Y14" s="2" t="s">
        <v>34</v>
      </c>
    </row>
    <row r="15" spans="1:25" x14ac:dyDescent="0.3">
      <c r="A15" s="10" t="s">
        <v>35</v>
      </c>
      <c r="B15" s="24" t="str">
        <f>IF(AND(E$13="OUVERT",E$14="OUVERT",E$15="OUVERT"),"OUVERT","OK")</f>
        <v>OUVERT</v>
      </c>
      <c r="C15" s="16" t="s">
        <v>37</v>
      </c>
      <c r="D15" s="99" t="s">
        <v>163</v>
      </c>
      <c r="E15" s="9" t="str">
        <f>IF(AND(I15=0,J15=0,K15=0,L15=0,M15=0,N15=0),"OUVERT","OK")</f>
        <v>OUVERT</v>
      </c>
      <c r="F15" s="29" t="s">
        <v>14</v>
      </c>
      <c r="G15" s="30" t="s">
        <v>23</v>
      </c>
      <c r="H15" s="37" t="s">
        <v>20</v>
      </c>
      <c r="I15" s="42"/>
      <c r="J15" s="43"/>
      <c r="K15" s="57"/>
      <c r="L15" s="57"/>
      <c r="M15" s="57"/>
      <c r="N15" s="56"/>
      <c r="O15" s="42"/>
      <c r="P15" s="43"/>
      <c r="Q15" s="43"/>
      <c r="R15" s="43"/>
      <c r="S15" s="43"/>
      <c r="T15" s="43" t="s">
        <v>84</v>
      </c>
      <c r="U15" s="43"/>
      <c r="V15" s="43"/>
      <c r="W15" s="44"/>
      <c r="Y15" s="2" t="s">
        <v>38</v>
      </c>
    </row>
    <row r="16" spans="1:25" ht="13.5" thickBot="1" x14ac:dyDescent="0.35">
      <c r="A16" s="12" t="s">
        <v>41</v>
      </c>
      <c r="B16" s="26" t="str">
        <f>IF(AND(E$16="OUVERT"),"OUVERT","OK")</f>
        <v>OUVERT</v>
      </c>
      <c r="C16" s="17" t="s">
        <v>39</v>
      </c>
      <c r="D16" s="99" t="s">
        <v>164</v>
      </c>
      <c r="E16" s="13" t="str">
        <f>IF(AND(I16=0,J16=0,K16=0,L16=0,M16=0,N16=0),"OUVERT","OK")</f>
        <v>OUVERT</v>
      </c>
      <c r="F16" s="31" t="s">
        <v>42</v>
      </c>
      <c r="G16" s="32" t="s">
        <v>28</v>
      </c>
      <c r="H16" s="38" t="s">
        <v>20</v>
      </c>
      <c r="I16" s="45"/>
      <c r="J16" s="46"/>
      <c r="K16" s="58"/>
      <c r="L16" s="58"/>
      <c r="M16" s="58"/>
      <c r="N16" s="59"/>
      <c r="O16" s="45" t="s">
        <v>84</v>
      </c>
      <c r="P16" s="46" t="s">
        <v>84</v>
      </c>
      <c r="Q16" s="46" t="s">
        <v>84</v>
      </c>
      <c r="R16" s="46" t="s">
        <v>84</v>
      </c>
      <c r="S16" s="46" t="s">
        <v>84</v>
      </c>
      <c r="T16" s="46" t="s">
        <v>84</v>
      </c>
      <c r="U16" s="46" t="s">
        <v>84</v>
      </c>
      <c r="V16" s="46" t="s">
        <v>84</v>
      </c>
      <c r="W16" s="47" t="s">
        <v>84</v>
      </c>
      <c r="X16" s="2" t="s">
        <v>40</v>
      </c>
    </row>
    <row r="17" spans="1:25" s="65" customFormat="1" ht="15" thickBot="1" x14ac:dyDescent="0.35">
      <c r="A17" s="76"/>
      <c r="B17" s="77"/>
      <c r="C17" s="68"/>
      <c r="D17" s="69" t="s">
        <v>239</v>
      </c>
      <c r="E17" s="67"/>
      <c r="F17" s="70"/>
      <c r="G17" s="71"/>
      <c r="H17" s="72"/>
      <c r="I17" s="73"/>
      <c r="J17" s="73"/>
      <c r="K17" s="73"/>
      <c r="L17" s="73"/>
      <c r="M17" s="73"/>
      <c r="N17" s="74"/>
      <c r="O17" s="78" t="s">
        <v>84</v>
      </c>
      <c r="P17" s="78" t="s">
        <v>84</v>
      </c>
      <c r="Q17" s="78" t="s">
        <v>84</v>
      </c>
      <c r="R17" s="78" t="s">
        <v>84</v>
      </c>
      <c r="S17" s="78" t="s">
        <v>84</v>
      </c>
      <c r="T17" s="78" t="s">
        <v>84</v>
      </c>
      <c r="U17" s="78" t="s">
        <v>84</v>
      </c>
      <c r="V17" s="78" t="s">
        <v>84</v>
      </c>
      <c r="W17" s="78" t="s">
        <v>84</v>
      </c>
      <c r="X17" s="66"/>
      <c r="Y17" s="66"/>
    </row>
    <row r="18" spans="1:25" x14ac:dyDescent="0.3">
      <c r="A18" s="8" t="s">
        <v>44</v>
      </c>
      <c r="B18" s="25" t="str">
        <f>IF(AND(E$18="OUVERT",E$19="OUVERT"),"OUVERT","OK")</f>
        <v>OUVERT</v>
      </c>
      <c r="C18" s="18" t="s">
        <v>94</v>
      </c>
      <c r="D18" s="100" t="s">
        <v>165</v>
      </c>
      <c r="E18" s="9" t="str">
        <f>IF(AND(I18=0,J18=0,K18=0,L18=0,M18=0,N18=0),"OUVERT","OK")</f>
        <v>OUVERT</v>
      </c>
      <c r="F18" s="27" t="s">
        <v>42</v>
      </c>
      <c r="G18" s="28"/>
      <c r="H18" s="36" t="s">
        <v>16</v>
      </c>
      <c r="I18" s="60"/>
      <c r="J18" s="55"/>
      <c r="K18" s="55"/>
      <c r="L18" s="55"/>
      <c r="M18" s="55"/>
      <c r="N18" s="56"/>
      <c r="O18" s="39" t="s">
        <v>84</v>
      </c>
      <c r="P18" s="40" t="s">
        <v>84</v>
      </c>
      <c r="Q18" s="40" t="s">
        <v>84</v>
      </c>
      <c r="R18" s="40" t="s">
        <v>84</v>
      </c>
      <c r="S18" s="40" t="s">
        <v>84</v>
      </c>
      <c r="T18" s="40" t="s">
        <v>84</v>
      </c>
      <c r="U18" s="40" t="s">
        <v>84</v>
      </c>
      <c r="V18" s="40" t="s">
        <v>84</v>
      </c>
      <c r="W18" s="41" t="s">
        <v>84</v>
      </c>
      <c r="X18" s="2" t="s">
        <v>43</v>
      </c>
    </row>
    <row r="19" spans="1:25" x14ac:dyDescent="0.3">
      <c r="A19" s="10" t="s">
        <v>44</v>
      </c>
      <c r="B19" s="25" t="str">
        <f>IF(AND(E$18="OUVERT",E$19="OUVERT"),"OUVERT","OK")</f>
        <v>OUVERT</v>
      </c>
      <c r="C19" s="19" t="s">
        <v>95</v>
      </c>
      <c r="D19" s="100" t="s">
        <v>166</v>
      </c>
      <c r="E19" s="9" t="str">
        <f>IF(AND(I19=0,J19=0,K19=0,L19=0,M19=0,N19=0),"OUVERT","OK")</f>
        <v>OUVERT</v>
      </c>
      <c r="F19" s="29" t="s">
        <v>42</v>
      </c>
      <c r="G19" s="30"/>
      <c r="H19" s="37" t="s">
        <v>16</v>
      </c>
      <c r="I19" s="61"/>
      <c r="J19" s="57"/>
      <c r="K19" s="57"/>
      <c r="L19" s="57"/>
      <c r="M19" s="57"/>
      <c r="N19" s="56"/>
      <c r="O19" s="42" t="s">
        <v>84</v>
      </c>
      <c r="P19" s="43" t="s">
        <v>84</v>
      </c>
      <c r="Q19" s="43" t="s">
        <v>84</v>
      </c>
      <c r="R19" s="43" t="s">
        <v>84</v>
      </c>
      <c r="S19" s="43" t="s">
        <v>84</v>
      </c>
      <c r="T19" s="43" t="s">
        <v>84</v>
      </c>
      <c r="U19" s="43" t="s">
        <v>84</v>
      </c>
      <c r="V19" s="43" t="s">
        <v>84</v>
      </c>
      <c r="W19" s="44" t="s">
        <v>84</v>
      </c>
      <c r="X19" s="2" t="s">
        <v>45</v>
      </c>
    </row>
    <row r="20" spans="1:25" x14ac:dyDescent="0.3">
      <c r="A20" s="10" t="s">
        <v>47</v>
      </c>
      <c r="B20" s="24" t="str">
        <f>IF(AND(E$20="OUVERT"),"OUVERT","OK")</f>
        <v>OUVERT</v>
      </c>
      <c r="C20" s="19" t="s">
        <v>96</v>
      </c>
      <c r="D20" s="100" t="s">
        <v>167</v>
      </c>
      <c r="E20" s="9" t="str">
        <f>IF(AND(I20=0,J20=0,K20=0,L20=0,M20=0,N20=0),"OUVERT","OK")</f>
        <v>OUVERT</v>
      </c>
      <c r="F20" s="29" t="s">
        <v>27</v>
      </c>
      <c r="G20" s="30"/>
      <c r="H20" s="37" t="s">
        <v>48</v>
      </c>
      <c r="I20" s="42"/>
      <c r="J20" s="43"/>
      <c r="K20" s="43"/>
      <c r="L20" s="57"/>
      <c r="M20" s="57"/>
      <c r="N20" s="56"/>
      <c r="O20" s="42" t="s">
        <v>84</v>
      </c>
      <c r="P20" s="43" t="s">
        <v>84</v>
      </c>
      <c r="Q20" s="43" t="s">
        <v>84</v>
      </c>
      <c r="R20" s="43" t="s">
        <v>84</v>
      </c>
      <c r="S20" s="43" t="s">
        <v>84</v>
      </c>
      <c r="T20" s="43" t="s">
        <v>84</v>
      </c>
      <c r="U20" s="43" t="s">
        <v>84</v>
      </c>
      <c r="V20" s="43" t="s">
        <v>84</v>
      </c>
      <c r="W20" s="44" t="s">
        <v>84</v>
      </c>
      <c r="X20" s="2" t="s">
        <v>46</v>
      </c>
    </row>
    <row r="21" spans="1:25" x14ac:dyDescent="0.3">
      <c r="A21" s="10" t="s">
        <v>50</v>
      </c>
      <c r="B21" s="24" t="str">
        <f>IF(AND(E$21="OUVERT",E$46="OUVERT",E$47="OUVERT",E$48="OUVERT"),"OUVERT","OK")</f>
        <v>OUVERT</v>
      </c>
      <c r="C21" s="19" t="s">
        <v>97</v>
      </c>
      <c r="D21" s="100" t="s">
        <v>168</v>
      </c>
      <c r="E21" s="9" t="str">
        <f>IF(AND(I21=0,J21=0,K21=0,L21=0,M21=0,N21=0),"OUVERT","OK")</f>
        <v>OUVERT</v>
      </c>
      <c r="F21" s="29" t="s">
        <v>27</v>
      </c>
      <c r="G21" s="30"/>
      <c r="H21" s="37" t="s">
        <v>42</v>
      </c>
      <c r="I21" s="61"/>
      <c r="J21" s="57"/>
      <c r="K21" s="57"/>
      <c r="L21" s="57"/>
      <c r="M21" s="43"/>
      <c r="N21" s="56"/>
      <c r="O21" s="42" t="s">
        <v>84</v>
      </c>
      <c r="P21" s="43" t="s">
        <v>84</v>
      </c>
      <c r="Q21" s="43" t="s">
        <v>84</v>
      </c>
      <c r="R21" s="43" t="s">
        <v>84</v>
      </c>
      <c r="S21" s="43" t="s">
        <v>84</v>
      </c>
      <c r="T21" s="43" t="s">
        <v>84</v>
      </c>
      <c r="U21" s="43" t="s">
        <v>84</v>
      </c>
      <c r="V21" s="43" t="s">
        <v>84</v>
      </c>
      <c r="W21" s="44" t="s">
        <v>84</v>
      </c>
      <c r="X21" s="2" t="s">
        <v>49</v>
      </c>
    </row>
    <row r="22" spans="1:25" ht="13.5" thickBot="1" x14ac:dyDescent="0.35">
      <c r="A22" s="12" t="s">
        <v>52</v>
      </c>
      <c r="B22" s="26" t="str">
        <f>IF(AND(E$22="OUVERT",E$50="OUVERT",E$52="OUVERT",E$53="OUVERT",E$54="OUVERT",E$56="OUVERT"),"OUVERT","OK")</f>
        <v>OUVERT</v>
      </c>
      <c r="C22" s="20" t="s">
        <v>98</v>
      </c>
      <c r="D22" s="100" t="s">
        <v>169</v>
      </c>
      <c r="E22" s="13" t="str">
        <f>IF(AND(I22=0,J22=0,K22=0,L22=0,M22=0,N22=0),"OUVERT","OK")</f>
        <v>OUVERT</v>
      </c>
      <c r="F22" s="31"/>
      <c r="G22" s="32"/>
      <c r="H22" s="38" t="s">
        <v>27</v>
      </c>
      <c r="I22" s="62"/>
      <c r="J22" s="58"/>
      <c r="K22" s="46"/>
      <c r="L22" s="46"/>
      <c r="M22" s="46"/>
      <c r="N22" s="56"/>
      <c r="O22" s="45" t="s">
        <v>84</v>
      </c>
      <c r="P22" s="46" t="s">
        <v>84</v>
      </c>
      <c r="Q22" s="46" t="s">
        <v>84</v>
      </c>
      <c r="R22" s="46" t="s">
        <v>84</v>
      </c>
      <c r="S22" s="46" t="s">
        <v>84</v>
      </c>
      <c r="T22" s="46" t="s">
        <v>84</v>
      </c>
      <c r="U22" s="46" t="s">
        <v>84</v>
      </c>
      <c r="V22" s="46" t="s">
        <v>84</v>
      </c>
      <c r="W22" s="47" t="s">
        <v>84</v>
      </c>
      <c r="Y22" s="2" t="s">
        <v>51</v>
      </c>
    </row>
    <row r="23" spans="1:25" s="65" customFormat="1" ht="15" thickBot="1" x14ac:dyDescent="0.35">
      <c r="A23" s="76"/>
      <c r="B23" s="77"/>
      <c r="C23" s="68"/>
      <c r="D23" s="69" t="s">
        <v>240</v>
      </c>
      <c r="E23" s="67"/>
      <c r="F23" s="70"/>
      <c r="G23" s="71"/>
      <c r="H23" s="72"/>
      <c r="I23" s="73"/>
      <c r="J23" s="73"/>
      <c r="K23" s="73"/>
      <c r="L23" s="73"/>
      <c r="M23" s="73"/>
      <c r="N23" s="74"/>
      <c r="O23" s="78" t="s">
        <v>84</v>
      </c>
      <c r="P23" s="78" t="s">
        <v>84</v>
      </c>
      <c r="Q23" s="78" t="s">
        <v>84</v>
      </c>
      <c r="R23" s="78" t="s">
        <v>84</v>
      </c>
      <c r="S23" s="78" t="s">
        <v>84</v>
      </c>
      <c r="T23" s="78" t="s">
        <v>84</v>
      </c>
      <c r="U23" s="78" t="s">
        <v>84</v>
      </c>
      <c r="V23" s="78" t="s">
        <v>84</v>
      </c>
      <c r="W23" s="78" t="s">
        <v>84</v>
      </c>
      <c r="X23" s="64"/>
      <c r="Y23" s="64"/>
    </row>
    <row r="24" spans="1:25" x14ac:dyDescent="0.3">
      <c r="A24" s="8" t="s">
        <v>55</v>
      </c>
      <c r="B24" s="25" t="str">
        <f>IF(AND(E$24="OUVERT",E$25="OUVERT"),"OUVERT","OK")</f>
        <v>OUVERT</v>
      </c>
      <c r="C24" s="18" t="s">
        <v>99</v>
      </c>
      <c r="D24" s="101" t="s">
        <v>170</v>
      </c>
      <c r="E24" s="9" t="str">
        <f>IF(AND(I24=0,J24=0,K24=0,L24=0,M24=0,N24=0),"OUVERT","OK")</f>
        <v>OUVERT</v>
      </c>
      <c r="F24" s="27" t="s">
        <v>14</v>
      </c>
      <c r="G24" s="28" t="s">
        <v>23</v>
      </c>
      <c r="H24" s="36" t="s">
        <v>20</v>
      </c>
      <c r="I24" s="39"/>
      <c r="J24" s="40"/>
      <c r="K24" s="55"/>
      <c r="L24" s="55"/>
      <c r="M24" s="55"/>
      <c r="N24" s="56"/>
      <c r="O24" s="39"/>
      <c r="P24" s="40"/>
      <c r="Q24" s="40"/>
      <c r="R24" s="40"/>
      <c r="S24" s="40"/>
      <c r="T24" s="40" t="s">
        <v>84</v>
      </c>
      <c r="U24" s="40"/>
      <c r="V24" s="40"/>
      <c r="W24" s="41"/>
      <c r="X24" s="2" t="s">
        <v>53</v>
      </c>
      <c r="Y24" s="2" t="s">
        <v>54</v>
      </c>
    </row>
    <row r="25" spans="1:25" x14ac:dyDescent="0.3">
      <c r="A25" s="10" t="s">
        <v>55</v>
      </c>
      <c r="B25" s="25" t="str">
        <f>IF(AND(E$24="OUVERT",E$25="OUVERT"),"OUVERT","OK")</f>
        <v>OUVERT</v>
      </c>
      <c r="C25" s="19" t="s">
        <v>100</v>
      </c>
      <c r="D25" s="101" t="s">
        <v>171</v>
      </c>
      <c r="E25" s="9" t="str">
        <f>IF(AND(I25=0,J25=0,K25=0,L25=0,M25=0,N25=0),"OUVERT","OK")</f>
        <v>OUVERT</v>
      </c>
      <c r="F25" s="29" t="s">
        <v>14</v>
      </c>
      <c r="G25" s="30" t="s">
        <v>29</v>
      </c>
      <c r="H25" s="37" t="s">
        <v>20</v>
      </c>
      <c r="I25" s="42"/>
      <c r="J25" s="43"/>
      <c r="K25" s="57"/>
      <c r="L25" s="57"/>
      <c r="M25" s="57"/>
      <c r="N25" s="56"/>
      <c r="O25" s="42"/>
      <c r="P25" s="43" t="s">
        <v>84</v>
      </c>
      <c r="Q25" s="43"/>
      <c r="R25" s="43"/>
      <c r="S25" s="43"/>
      <c r="T25" s="43"/>
      <c r="U25" s="43"/>
      <c r="V25" s="43"/>
      <c r="W25" s="44"/>
      <c r="X25" s="2" t="s">
        <v>21</v>
      </c>
      <c r="Y25" s="2" t="s">
        <v>24</v>
      </c>
    </row>
    <row r="26" spans="1:25" x14ac:dyDescent="0.3">
      <c r="A26" s="10" t="s">
        <v>56</v>
      </c>
      <c r="B26" s="24" t="str">
        <f>IF(AND(E$26="OUVERT"),"OUVERT","OK")</f>
        <v>OUVERT</v>
      </c>
      <c r="C26" s="19" t="s">
        <v>101</v>
      </c>
      <c r="D26" s="101" t="s">
        <v>172</v>
      </c>
      <c r="E26" s="9" t="str">
        <f>IF(AND(I26=0,J26=0,K26=0,L26=0,M26=0,N26=0),"OUVERT","OK")</f>
        <v>OUVERT</v>
      </c>
      <c r="F26" s="29" t="s">
        <v>14</v>
      </c>
      <c r="G26" s="30" t="s">
        <v>28</v>
      </c>
      <c r="H26" s="37" t="s">
        <v>16</v>
      </c>
      <c r="I26" s="61"/>
      <c r="J26" s="57"/>
      <c r="K26" s="57"/>
      <c r="L26" s="57"/>
      <c r="M26" s="57"/>
      <c r="N26" s="56"/>
      <c r="O26" s="42" t="s">
        <v>84</v>
      </c>
      <c r="P26" s="43" t="s">
        <v>84</v>
      </c>
      <c r="Q26" s="43" t="s">
        <v>84</v>
      </c>
      <c r="R26" s="43" t="s">
        <v>84</v>
      </c>
      <c r="S26" s="43" t="s">
        <v>84</v>
      </c>
      <c r="T26" s="43" t="s">
        <v>84</v>
      </c>
      <c r="U26" s="43" t="s">
        <v>84</v>
      </c>
      <c r="V26" s="43" t="s">
        <v>84</v>
      </c>
      <c r="W26" s="44" t="s">
        <v>84</v>
      </c>
      <c r="Y26" s="2" t="s">
        <v>17</v>
      </c>
    </row>
    <row r="27" spans="1:25" ht="15" customHeight="1" x14ac:dyDescent="0.3">
      <c r="A27" s="10" t="s">
        <v>26</v>
      </c>
      <c r="B27" s="24" t="str">
        <f>IF(AND(E$9="OUVERT",E$10="OUVERT",E$27="OUVERT",E$28="OUVERT",E$29="OUVERT",E$30="OUVERT"),"OUVERT","OK")</f>
        <v>OK</v>
      </c>
      <c r="C27" s="19" t="s">
        <v>102</v>
      </c>
      <c r="D27" s="101" t="s">
        <v>173</v>
      </c>
      <c r="E27" s="9" t="str">
        <f>IF(AND(I27=0,J27=0,K27=0,L27=0,M27=0,N27=0),"OUVERT","OK")</f>
        <v>OUVERT</v>
      </c>
      <c r="F27" s="29" t="s">
        <v>27</v>
      </c>
      <c r="G27" s="30" t="s">
        <v>28</v>
      </c>
      <c r="H27" s="37" t="s">
        <v>42</v>
      </c>
      <c r="I27" s="61"/>
      <c r="J27" s="57"/>
      <c r="K27" s="57"/>
      <c r="L27" s="57"/>
      <c r="M27" s="43"/>
      <c r="N27" s="56"/>
      <c r="O27" s="42" t="s">
        <v>84</v>
      </c>
      <c r="P27" s="43"/>
      <c r="Q27" s="43" t="s">
        <v>84</v>
      </c>
      <c r="R27" s="43"/>
      <c r="S27" s="43"/>
      <c r="T27" s="43" t="s">
        <v>84</v>
      </c>
      <c r="U27" s="43"/>
      <c r="V27" s="43"/>
      <c r="W27" s="44"/>
      <c r="X27" s="2" t="s">
        <v>57</v>
      </c>
      <c r="Y27" s="2" t="s">
        <v>54</v>
      </c>
    </row>
    <row r="28" spans="1:25" x14ac:dyDescent="0.3">
      <c r="A28" s="10" t="s">
        <v>26</v>
      </c>
      <c r="B28" s="24" t="str">
        <f>IF(AND(E$9="OUVERT",E$10="OUVERT",E$27="OUVERT",E$28="OUVERT",E$29="OUVERT",E$30="OUVERT"),"OUVERT","OK")</f>
        <v>OK</v>
      </c>
      <c r="C28" s="19" t="s">
        <v>103</v>
      </c>
      <c r="D28" s="101" t="s">
        <v>174</v>
      </c>
      <c r="E28" s="9" t="str">
        <f>IF(AND(I28=0,J28=0,K28=0,L28=0,M28=0,N28=0),"OUVERT","OK")</f>
        <v>OUVERT</v>
      </c>
      <c r="F28" s="29" t="s">
        <v>27</v>
      </c>
      <c r="G28" s="30"/>
      <c r="H28" s="37" t="s">
        <v>16</v>
      </c>
      <c r="I28" s="61"/>
      <c r="J28" s="57"/>
      <c r="K28" s="57"/>
      <c r="L28" s="57"/>
      <c r="M28" s="57"/>
      <c r="N28" s="56"/>
      <c r="O28" s="42" t="s">
        <v>84</v>
      </c>
      <c r="P28" s="43" t="s">
        <v>84</v>
      </c>
      <c r="Q28" s="43" t="s">
        <v>84</v>
      </c>
      <c r="R28" s="43" t="s">
        <v>84</v>
      </c>
      <c r="S28" s="43" t="s">
        <v>84</v>
      </c>
      <c r="T28" s="43" t="s">
        <v>84</v>
      </c>
      <c r="U28" s="43" t="s">
        <v>84</v>
      </c>
      <c r="V28" s="43" t="s">
        <v>84</v>
      </c>
      <c r="W28" s="44" t="s">
        <v>84</v>
      </c>
      <c r="X28" s="2" t="s">
        <v>58</v>
      </c>
    </row>
    <row r="29" spans="1:25" ht="13" customHeight="1" x14ac:dyDescent="0.3">
      <c r="A29" s="11" t="s">
        <v>26</v>
      </c>
      <c r="B29" s="24" t="str">
        <f>IF(AND(E$9="OUVERT",E$10="OUVERT",E$27="OUVERT",E$28="OUVERT",E$29="OUVERT",E$30="OUVERT"),"OUVERT","OK")</f>
        <v>OK</v>
      </c>
      <c r="C29" s="19" t="s">
        <v>104</v>
      </c>
      <c r="D29" s="102" t="s">
        <v>175</v>
      </c>
      <c r="E29" s="9" t="str">
        <f>IF(AND(I29=0,J29=0,K29=0,L29=0,M29=0,N29=0),"OUVERT","OK")</f>
        <v>OUVERT</v>
      </c>
      <c r="F29" s="29" t="s">
        <v>27</v>
      </c>
      <c r="G29" s="30"/>
      <c r="H29" s="37" t="s">
        <v>16</v>
      </c>
      <c r="I29" s="61"/>
      <c r="J29" s="57"/>
      <c r="K29" s="57"/>
      <c r="L29" s="57"/>
      <c r="M29" s="57"/>
      <c r="N29" s="56"/>
      <c r="O29" s="42" t="s">
        <v>84</v>
      </c>
      <c r="P29" s="43" t="s">
        <v>84</v>
      </c>
      <c r="Q29" s="43" t="s">
        <v>84</v>
      </c>
      <c r="R29" s="43" t="s">
        <v>84</v>
      </c>
      <c r="S29" s="43" t="s">
        <v>84</v>
      </c>
      <c r="T29" s="43" t="s">
        <v>84</v>
      </c>
      <c r="U29" s="43" t="s">
        <v>84</v>
      </c>
      <c r="V29" s="43" t="s">
        <v>84</v>
      </c>
      <c r="W29" s="44" t="s">
        <v>84</v>
      </c>
      <c r="X29" s="2" t="s">
        <v>58</v>
      </c>
    </row>
    <row r="30" spans="1:25" ht="14.5" customHeight="1" x14ac:dyDescent="0.3">
      <c r="A30" s="11" t="s">
        <v>26</v>
      </c>
      <c r="B30" s="24" t="str">
        <f>IF(AND(E$9="OUVERT",E$10="OUVERT",E$27="OUVERT",E$28="OUVERT",E$29="OUVERT",E$30="OUVERT"),"OUVERT","OK")</f>
        <v>OK</v>
      </c>
      <c r="C30" s="19" t="s">
        <v>105</v>
      </c>
      <c r="D30" s="102" t="s">
        <v>176</v>
      </c>
      <c r="E30" s="9" t="str">
        <f>IF(AND(I30=0,J30=0,K30=0,L30=0,M30=0,N30=0),"OUVERT","OK")</f>
        <v>OUVERT</v>
      </c>
      <c r="F30" s="29" t="s">
        <v>27</v>
      </c>
      <c r="G30" s="30"/>
      <c r="H30" s="37" t="s">
        <v>16</v>
      </c>
      <c r="I30" s="61"/>
      <c r="J30" s="57"/>
      <c r="K30" s="57"/>
      <c r="L30" s="57"/>
      <c r="M30" s="57"/>
      <c r="N30" s="56"/>
      <c r="O30" s="42" t="s">
        <v>84</v>
      </c>
      <c r="P30" s="43" t="s">
        <v>84</v>
      </c>
      <c r="Q30" s="43" t="s">
        <v>84</v>
      </c>
      <c r="R30" s="43" t="s">
        <v>84</v>
      </c>
      <c r="S30" s="43" t="s">
        <v>84</v>
      </c>
      <c r="T30" s="43" t="s">
        <v>84</v>
      </c>
      <c r="U30" s="43" t="s">
        <v>84</v>
      </c>
      <c r="V30" s="43" t="s">
        <v>84</v>
      </c>
      <c r="W30" s="44" t="s">
        <v>84</v>
      </c>
      <c r="X30" s="2" t="s">
        <v>46</v>
      </c>
    </row>
    <row r="31" spans="1:25" x14ac:dyDescent="0.3">
      <c r="A31" s="10" t="s">
        <v>59</v>
      </c>
      <c r="B31" s="24" t="str">
        <f>IF(AND(E$31="OUVERT",E$32="OUVERT",E$33="OUVERT"),"OUVERT","OK")</f>
        <v>OUVERT</v>
      </c>
      <c r="C31" s="19" t="s">
        <v>106</v>
      </c>
      <c r="D31" s="101" t="s">
        <v>177</v>
      </c>
      <c r="E31" s="9" t="str">
        <f>IF(AND(I31=0,J31=0,K31=0,L31=0,M31=0,N31=0),"OUVERT","OK")</f>
        <v>OUVERT</v>
      </c>
      <c r="F31" s="29" t="s">
        <v>42</v>
      </c>
      <c r="G31" s="30"/>
      <c r="H31" s="37" t="s">
        <v>20</v>
      </c>
      <c r="I31" s="42"/>
      <c r="J31" s="43"/>
      <c r="K31" s="57"/>
      <c r="L31" s="57"/>
      <c r="M31" s="57"/>
      <c r="N31" s="56"/>
      <c r="O31" s="42" t="s">
        <v>84</v>
      </c>
      <c r="P31" s="43" t="s">
        <v>84</v>
      </c>
      <c r="Q31" s="43" t="s">
        <v>84</v>
      </c>
      <c r="R31" s="43" t="s">
        <v>84</v>
      </c>
      <c r="S31" s="43" t="s">
        <v>84</v>
      </c>
      <c r="T31" s="43" t="s">
        <v>84</v>
      </c>
      <c r="U31" s="43" t="s">
        <v>84</v>
      </c>
      <c r="V31" s="43" t="s">
        <v>84</v>
      </c>
      <c r="W31" s="44" t="s">
        <v>84</v>
      </c>
      <c r="X31" s="2" t="s">
        <v>40</v>
      </c>
    </row>
    <row r="32" spans="1:25" x14ac:dyDescent="0.3">
      <c r="A32" s="10" t="s">
        <v>59</v>
      </c>
      <c r="B32" s="24" t="str">
        <f>IF(AND(E$31="OUVERT",E$32="OUVERT",E$33="OUVERT"),"OUVERT","OK")</f>
        <v>OUVERT</v>
      </c>
      <c r="C32" s="19" t="s">
        <v>107</v>
      </c>
      <c r="D32" s="102" t="s">
        <v>176</v>
      </c>
      <c r="E32" s="9" t="str">
        <f>IF(AND(I32=0,J32=0,K32=0,L32=0,M32=0,N32=0),"OUVERT","OK")</f>
        <v>OUVERT</v>
      </c>
      <c r="F32" s="29" t="s">
        <v>14</v>
      </c>
      <c r="G32" s="30" t="s">
        <v>23</v>
      </c>
      <c r="H32" s="37" t="s">
        <v>20</v>
      </c>
      <c r="I32" s="42"/>
      <c r="J32" s="43"/>
      <c r="K32" s="57"/>
      <c r="L32" s="57"/>
      <c r="M32" s="57"/>
      <c r="N32" s="56"/>
      <c r="O32" s="42"/>
      <c r="P32" s="43"/>
      <c r="Q32" s="43"/>
      <c r="R32" s="43"/>
      <c r="S32" s="43"/>
      <c r="T32" s="43" t="s">
        <v>84</v>
      </c>
      <c r="U32" s="43"/>
      <c r="V32" s="43"/>
      <c r="W32" s="44"/>
      <c r="X32" s="2" t="s">
        <v>53</v>
      </c>
      <c r="Y32" s="2" t="s">
        <v>54</v>
      </c>
    </row>
    <row r="33" spans="1:25" ht="13.5" thickBot="1" x14ac:dyDescent="0.35">
      <c r="A33" s="12" t="s">
        <v>59</v>
      </c>
      <c r="B33" s="26" t="str">
        <f>IF(AND(E$31="OUVERT",E$32="OUVERT",E$33="OUVERT"),"OUVERT","OK")</f>
        <v>OUVERT</v>
      </c>
      <c r="C33" s="20" t="s">
        <v>60</v>
      </c>
      <c r="D33" s="101" t="s">
        <v>178</v>
      </c>
      <c r="E33" s="13" t="str">
        <f>IF(AND(I33=0,J33=0,K33=0,L33=0,M33=0,N33=0),"OUVERT","OK")</f>
        <v>OUVERT</v>
      </c>
      <c r="F33" s="31" t="s">
        <v>14</v>
      </c>
      <c r="G33" s="32" t="s">
        <v>29</v>
      </c>
      <c r="H33" s="38" t="s">
        <v>20</v>
      </c>
      <c r="I33" s="45"/>
      <c r="J33" s="46"/>
      <c r="K33" s="58"/>
      <c r="L33" s="58"/>
      <c r="M33" s="58"/>
      <c r="N33" s="56"/>
      <c r="O33" s="45"/>
      <c r="P33" s="46" t="s">
        <v>84</v>
      </c>
      <c r="Q33" s="46"/>
      <c r="R33" s="46"/>
      <c r="S33" s="46"/>
      <c r="T33" s="46"/>
      <c r="U33" s="46"/>
      <c r="V33" s="46"/>
      <c r="W33" s="47"/>
      <c r="X33" s="2" t="s">
        <v>21</v>
      </c>
      <c r="Y33" s="2" t="s">
        <v>24</v>
      </c>
    </row>
    <row r="34" spans="1:25" s="65" customFormat="1" ht="15" thickBot="1" x14ac:dyDescent="0.35">
      <c r="A34" s="76"/>
      <c r="B34" s="77"/>
      <c r="C34" s="68"/>
      <c r="D34" s="69" t="s">
        <v>241</v>
      </c>
      <c r="E34" s="67"/>
      <c r="F34" s="70"/>
      <c r="G34" s="71"/>
      <c r="H34" s="72"/>
      <c r="I34" s="73"/>
      <c r="J34" s="73"/>
      <c r="K34" s="73"/>
      <c r="L34" s="73"/>
      <c r="M34" s="73"/>
      <c r="N34" s="74"/>
      <c r="O34" s="78" t="s">
        <v>84</v>
      </c>
      <c r="P34" s="78" t="s">
        <v>84</v>
      </c>
      <c r="Q34" s="78" t="s">
        <v>84</v>
      </c>
      <c r="R34" s="78" t="s">
        <v>84</v>
      </c>
      <c r="S34" s="78" t="s">
        <v>84</v>
      </c>
      <c r="T34" s="78" t="s">
        <v>84</v>
      </c>
      <c r="U34" s="78" t="s">
        <v>84</v>
      </c>
      <c r="V34" s="78" t="s">
        <v>84</v>
      </c>
      <c r="W34" s="78" t="s">
        <v>84</v>
      </c>
      <c r="X34" s="64"/>
      <c r="Y34" s="64"/>
    </row>
    <row r="35" spans="1:25" ht="12.75" customHeight="1" x14ac:dyDescent="0.3">
      <c r="A35" s="8" t="s">
        <v>62</v>
      </c>
      <c r="B35" s="25" t="str">
        <f>IF(AND(E$35="OUVERT"),"OUVERT","OK")</f>
        <v>OUVERT</v>
      </c>
      <c r="C35" s="18" t="s">
        <v>108</v>
      </c>
      <c r="D35" s="103" t="s">
        <v>179</v>
      </c>
      <c r="E35" s="9" t="str">
        <f>IF(AND(I35=0,J35=0,K35=0,L35=0,M35=0,N35=0),"OUVERT","OK")</f>
        <v>OUVERT</v>
      </c>
      <c r="F35" s="27" t="s">
        <v>27</v>
      </c>
      <c r="G35" s="28" t="s">
        <v>28</v>
      </c>
      <c r="H35" s="36" t="s">
        <v>27</v>
      </c>
      <c r="I35" s="60"/>
      <c r="J35" s="55"/>
      <c r="K35" s="40"/>
      <c r="L35" s="40"/>
      <c r="M35" s="40"/>
      <c r="N35" s="56"/>
      <c r="O35" s="39" t="s">
        <v>84</v>
      </c>
      <c r="P35" s="40" t="s">
        <v>84</v>
      </c>
      <c r="Q35" s="40" t="s">
        <v>84</v>
      </c>
      <c r="R35" s="40" t="s">
        <v>84</v>
      </c>
      <c r="S35" s="40" t="s">
        <v>84</v>
      </c>
      <c r="T35" s="40" t="s">
        <v>84</v>
      </c>
      <c r="U35" s="40" t="s">
        <v>84</v>
      </c>
      <c r="V35" s="40" t="s">
        <v>84</v>
      </c>
      <c r="W35" s="41" t="s">
        <v>84</v>
      </c>
      <c r="X35" s="2" t="s">
        <v>61</v>
      </c>
    </row>
    <row r="36" spans="1:25" x14ac:dyDescent="0.3">
      <c r="A36" s="10" t="s">
        <v>13</v>
      </c>
      <c r="B36" s="25" t="str">
        <f>IF(AND(E$4="OUVERT",E$36="OUVERT",E$37="OUVERT",E$39="OUVERT"),"OUVERT","OK")</f>
        <v>OK</v>
      </c>
      <c r="C36" s="19" t="s">
        <v>109</v>
      </c>
      <c r="D36" s="103" t="s">
        <v>180</v>
      </c>
      <c r="E36" s="9" t="str">
        <f>IF(AND(I36=0,J36=0,K36=0,L36=0,M36=0,N36=0),"OUVERT","OK")</f>
        <v>OUVERT</v>
      </c>
      <c r="F36" s="29" t="s">
        <v>27</v>
      </c>
      <c r="G36" s="30" t="s">
        <v>28</v>
      </c>
      <c r="H36" s="37" t="s">
        <v>16</v>
      </c>
      <c r="I36" s="61"/>
      <c r="J36" s="57"/>
      <c r="K36" s="57"/>
      <c r="L36" s="57"/>
      <c r="M36" s="57"/>
      <c r="N36" s="56"/>
      <c r="O36" s="42" t="s">
        <v>84</v>
      </c>
      <c r="P36" s="43" t="s">
        <v>84</v>
      </c>
      <c r="Q36" s="43" t="s">
        <v>84</v>
      </c>
      <c r="R36" s="43" t="s">
        <v>84</v>
      </c>
      <c r="S36" s="43" t="s">
        <v>84</v>
      </c>
      <c r="T36" s="43" t="s">
        <v>84</v>
      </c>
      <c r="U36" s="43" t="s">
        <v>84</v>
      </c>
      <c r="V36" s="43" t="s">
        <v>84</v>
      </c>
      <c r="W36" s="44" t="s">
        <v>84</v>
      </c>
      <c r="X36" s="2" t="s">
        <v>61</v>
      </c>
    </row>
    <row r="37" spans="1:25" x14ac:dyDescent="0.3">
      <c r="A37" s="10" t="s">
        <v>13</v>
      </c>
      <c r="B37" s="25" t="str">
        <f>IF(AND(E$4="OUVERT",E$36="OUVERT",E$37="OUVERT",E$39="OUVERT"),"OUVERT","OK")</f>
        <v>OK</v>
      </c>
      <c r="C37" s="19" t="s">
        <v>110</v>
      </c>
      <c r="D37" s="103" t="s">
        <v>181</v>
      </c>
      <c r="E37" s="9" t="str">
        <f>IF(AND(I37=0,J37=0,K37=0,L37=0,M37=0,N37=0),"OUVERT","OK")</f>
        <v>OUVERT</v>
      </c>
      <c r="F37" s="29" t="s">
        <v>42</v>
      </c>
      <c r="G37" s="30" t="s">
        <v>28</v>
      </c>
      <c r="H37" s="37" t="s">
        <v>27</v>
      </c>
      <c r="I37" s="61"/>
      <c r="J37" s="57"/>
      <c r="K37" s="43"/>
      <c r="L37" s="43"/>
      <c r="M37" s="43"/>
      <c r="N37" s="56"/>
      <c r="O37" s="42" t="s">
        <v>84</v>
      </c>
      <c r="P37" s="43" t="s">
        <v>84</v>
      </c>
      <c r="Q37" s="43" t="s">
        <v>84</v>
      </c>
      <c r="R37" s="43" t="s">
        <v>84</v>
      </c>
      <c r="S37" s="43" t="s">
        <v>84</v>
      </c>
      <c r="T37" s="43" t="s">
        <v>84</v>
      </c>
      <c r="U37" s="43" t="s">
        <v>84</v>
      </c>
      <c r="V37" s="43" t="s">
        <v>84</v>
      </c>
      <c r="W37" s="44" t="s">
        <v>84</v>
      </c>
      <c r="X37" s="2" t="s">
        <v>40</v>
      </c>
    </row>
    <row r="38" spans="1:25" x14ac:dyDescent="0.3">
      <c r="A38" s="10" t="s">
        <v>30</v>
      </c>
      <c r="B38" s="24" t="str">
        <f>IF(AND(E$11="OUVERT",E$12="OUVERT",E$38="OUVERT"),"OUVERT","OK")</f>
        <v>OUVERT</v>
      </c>
      <c r="C38" s="19" t="s">
        <v>111</v>
      </c>
      <c r="D38" s="103" t="s">
        <v>182</v>
      </c>
      <c r="E38" s="9" t="str">
        <f>IF(AND(I38=0,J38=0,K38=0,L38=0,M38=0,N38=0),"OUVERT","OK")</f>
        <v>OUVERT</v>
      </c>
      <c r="F38" s="29" t="s">
        <v>14</v>
      </c>
      <c r="G38" s="30"/>
      <c r="H38" s="37" t="s">
        <v>20</v>
      </c>
      <c r="I38" s="42"/>
      <c r="J38" s="43"/>
      <c r="K38" s="57"/>
      <c r="L38" s="57"/>
      <c r="M38" s="57"/>
      <c r="N38" s="56"/>
      <c r="O38" s="42" t="s">
        <v>84</v>
      </c>
      <c r="P38" s="43" t="s">
        <v>84</v>
      </c>
      <c r="Q38" s="43" t="s">
        <v>84</v>
      </c>
      <c r="R38" s="43" t="s">
        <v>84</v>
      </c>
      <c r="S38" s="43" t="s">
        <v>84</v>
      </c>
      <c r="T38" s="43" t="s">
        <v>84</v>
      </c>
      <c r="U38" s="43" t="s">
        <v>84</v>
      </c>
      <c r="V38" s="43" t="s">
        <v>84</v>
      </c>
      <c r="W38" s="44" t="s">
        <v>84</v>
      </c>
      <c r="X38" s="2" t="s">
        <v>63</v>
      </c>
    </row>
    <row r="39" spans="1:25" x14ac:dyDescent="0.3">
      <c r="A39" s="10" t="s">
        <v>13</v>
      </c>
      <c r="B39" s="25" t="str">
        <f>IF(AND(E$4="OUVERT",E$36="OUVERT",E$37="OUVERT",E$39="OUVERT"),"OUVERT","OK")</f>
        <v>OK</v>
      </c>
      <c r="C39" s="19" t="s">
        <v>112</v>
      </c>
      <c r="D39" s="103" t="s">
        <v>183</v>
      </c>
      <c r="E39" s="9" t="str">
        <f>IF(AND(I39=0,J39=0,K39=0,L39=0,M39=0,N39=0),"OUVERT","OK")</f>
        <v>OUVERT</v>
      </c>
      <c r="F39" s="29" t="s">
        <v>42</v>
      </c>
      <c r="G39" s="30"/>
      <c r="H39" s="37" t="s">
        <v>20</v>
      </c>
      <c r="I39" s="42"/>
      <c r="J39" s="43"/>
      <c r="K39" s="57"/>
      <c r="L39" s="57"/>
      <c r="M39" s="57"/>
      <c r="N39" s="56"/>
      <c r="O39" s="42" t="s">
        <v>84</v>
      </c>
      <c r="P39" s="43" t="s">
        <v>84</v>
      </c>
      <c r="Q39" s="43" t="s">
        <v>84</v>
      </c>
      <c r="R39" s="43" t="s">
        <v>84</v>
      </c>
      <c r="S39" s="43" t="s">
        <v>84</v>
      </c>
      <c r="T39" s="43" t="s">
        <v>84</v>
      </c>
      <c r="U39" s="43" t="s">
        <v>84</v>
      </c>
      <c r="V39" s="43" t="s">
        <v>84</v>
      </c>
      <c r="W39" s="44" t="s">
        <v>84</v>
      </c>
      <c r="X39" s="2" t="s">
        <v>18</v>
      </c>
    </row>
    <row r="40" spans="1:25" x14ac:dyDescent="0.3">
      <c r="A40" s="10" t="s">
        <v>65</v>
      </c>
      <c r="B40" s="24" t="str">
        <f>IF(AND(E$40="OUVERT"),"OUVERT","OK")</f>
        <v>OUVERT</v>
      </c>
      <c r="C40" s="19" t="s">
        <v>113</v>
      </c>
      <c r="D40" s="103" t="s">
        <v>184</v>
      </c>
      <c r="E40" s="9" t="str">
        <f>IF(AND(I40=0,J40=0,K40=0,L40=0,M40=0,N40=0),"OUVERT","OK")</f>
        <v>OUVERT</v>
      </c>
      <c r="F40" s="29"/>
      <c r="G40" s="30"/>
      <c r="H40" s="37" t="s">
        <v>20</v>
      </c>
      <c r="I40" s="42"/>
      <c r="J40" s="43"/>
      <c r="K40" s="57"/>
      <c r="L40" s="57"/>
      <c r="M40" s="57"/>
      <c r="N40" s="56"/>
      <c r="O40" s="42" t="s">
        <v>84</v>
      </c>
      <c r="P40" s="43" t="s">
        <v>84</v>
      </c>
      <c r="Q40" s="43" t="s">
        <v>84</v>
      </c>
      <c r="R40" s="43" t="s">
        <v>84</v>
      </c>
      <c r="S40" s="43" t="s">
        <v>84</v>
      </c>
      <c r="T40" s="43" t="s">
        <v>84</v>
      </c>
      <c r="U40" s="43" t="s">
        <v>84</v>
      </c>
      <c r="V40" s="43" t="s">
        <v>84</v>
      </c>
      <c r="W40" s="44" t="s">
        <v>84</v>
      </c>
      <c r="X40" s="2" t="s">
        <v>64</v>
      </c>
    </row>
    <row r="41" spans="1:25" ht="13.5" thickBot="1" x14ac:dyDescent="0.35">
      <c r="A41" s="12" t="s">
        <v>66</v>
      </c>
      <c r="B41" s="26" t="str">
        <f>IF(AND(E$41="OUVERT"),"OUVERT","OK")</f>
        <v>OUVERT</v>
      </c>
      <c r="C41" s="20" t="s">
        <v>114</v>
      </c>
      <c r="D41" s="103" t="s">
        <v>185</v>
      </c>
      <c r="E41" s="13" t="str">
        <f>IF(AND(I41=0,J41=0,K41=0,L41=0,M41=0,N41=0),"OUVERT","OK")</f>
        <v>OUVERT</v>
      </c>
      <c r="F41" s="31" t="s">
        <v>42</v>
      </c>
      <c r="G41" s="32"/>
      <c r="H41" s="38" t="s">
        <v>20</v>
      </c>
      <c r="I41" s="45"/>
      <c r="J41" s="46"/>
      <c r="K41" s="58"/>
      <c r="L41" s="58"/>
      <c r="M41" s="58"/>
      <c r="N41" s="56"/>
      <c r="O41" s="45" t="s">
        <v>84</v>
      </c>
      <c r="P41" s="46" t="s">
        <v>84</v>
      </c>
      <c r="Q41" s="46" t="s">
        <v>84</v>
      </c>
      <c r="R41" s="46" t="s">
        <v>84</v>
      </c>
      <c r="S41" s="46" t="s">
        <v>84</v>
      </c>
      <c r="T41" s="46" t="s">
        <v>84</v>
      </c>
      <c r="U41" s="46" t="s">
        <v>84</v>
      </c>
      <c r="V41" s="46" t="s">
        <v>84</v>
      </c>
      <c r="W41" s="47" t="s">
        <v>84</v>
      </c>
    </row>
    <row r="42" spans="1:25" s="65" customFormat="1" ht="15" thickBot="1" x14ac:dyDescent="0.35">
      <c r="A42" s="76"/>
      <c r="B42" s="77"/>
      <c r="C42" s="68"/>
      <c r="D42" s="69" t="s">
        <v>242</v>
      </c>
      <c r="E42" s="67"/>
      <c r="F42" s="70"/>
      <c r="G42" s="71"/>
      <c r="H42" s="72"/>
      <c r="I42" s="73"/>
      <c r="J42" s="73"/>
      <c r="K42" s="73"/>
      <c r="L42" s="73"/>
      <c r="M42" s="73"/>
      <c r="N42" s="74"/>
      <c r="O42" s="78" t="s">
        <v>84</v>
      </c>
      <c r="P42" s="78" t="s">
        <v>84</v>
      </c>
      <c r="Q42" s="78" t="s">
        <v>84</v>
      </c>
      <c r="R42" s="78" t="s">
        <v>84</v>
      </c>
      <c r="S42" s="78" t="s">
        <v>84</v>
      </c>
      <c r="T42" s="78" t="s">
        <v>84</v>
      </c>
      <c r="U42" s="78" t="s">
        <v>84</v>
      </c>
      <c r="V42" s="78" t="s">
        <v>84</v>
      </c>
      <c r="W42" s="78" t="s">
        <v>84</v>
      </c>
      <c r="X42" s="64"/>
      <c r="Y42" s="64"/>
    </row>
    <row r="43" spans="1:25" x14ac:dyDescent="0.3">
      <c r="A43" s="8" t="s">
        <v>67</v>
      </c>
      <c r="B43" s="25" t="str">
        <f>IF(AND(E$43="OUVERT",E$44="OUVERT",E$45="OUVERT"),"OUVERT","OK")</f>
        <v>OUVERT</v>
      </c>
      <c r="C43" s="18" t="s">
        <v>115</v>
      </c>
      <c r="D43" s="104" t="s">
        <v>186</v>
      </c>
      <c r="E43" s="9" t="str">
        <f>IF(AND(I43=0,J43=0,K43=0,L43=0,M43=0,N43=0),"OUVERT","OK")</f>
        <v>OUVERT</v>
      </c>
      <c r="F43" s="27" t="s">
        <v>14</v>
      </c>
      <c r="G43" s="28"/>
      <c r="H43" s="36" t="s">
        <v>20</v>
      </c>
      <c r="I43" s="39"/>
      <c r="J43" s="40"/>
      <c r="K43" s="55"/>
      <c r="L43" s="55"/>
      <c r="M43" s="55"/>
      <c r="N43" s="56"/>
      <c r="O43" s="39" t="s">
        <v>84</v>
      </c>
      <c r="P43" s="40" t="s">
        <v>84</v>
      </c>
      <c r="Q43" s="40" t="s">
        <v>84</v>
      </c>
      <c r="R43" s="40" t="s">
        <v>84</v>
      </c>
      <c r="S43" s="40" t="s">
        <v>84</v>
      </c>
      <c r="T43" s="40" t="s">
        <v>84</v>
      </c>
      <c r="U43" s="40" t="s">
        <v>84</v>
      </c>
      <c r="V43" s="40" t="s">
        <v>84</v>
      </c>
      <c r="W43" s="41" t="s">
        <v>84</v>
      </c>
      <c r="X43" s="2" t="s">
        <v>11</v>
      </c>
    </row>
    <row r="44" spans="1:25" x14ac:dyDescent="0.3">
      <c r="A44" s="10" t="s">
        <v>67</v>
      </c>
      <c r="B44" s="25" t="str">
        <f>IF(AND(E$43="OUVERT",E$44="OUVERT",E$45="OUVERT"),"OUVERT","OK")</f>
        <v>OUVERT</v>
      </c>
      <c r="C44" s="19" t="s">
        <v>116</v>
      </c>
      <c r="D44" s="104" t="s">
        <v>187</v>
      </c>
      <c r="E44" s="9" t="str">
        <f>IF(AND(I44=0,J44=0,K44=0,L44=0,M44=0,N44=0),"OUVERT","OK")</f>
        <v>OUVERT</v>
      </c>
      <c r="F44" s="29" t="s">
        <v>14</v>
      </c>
      <c r="G44" s="30"/>
      <c r="H44" s="37" t="s">
        <v>20</v>
      </c>
      <c r="I44" s="42"/>
      <c r="J44" s="43"/>
      <c r="K44" s="57"/>
      <c r="L44" s="57"/>
      <c r="M44" s="57"/>
      <c r="N44" s="56"/>
      <c r="O44" s="42" t="s">
        <v>84</v>
      </c>
      <c r="P44" s="43" t="s">
        <v>84</v>
      </c>
      <c r="Q44" s="43" t="s">
        <v>84</v>
      </c>
      <c r="R44" s="43" t="s">
        <v>84</v>
      </c>
      <c r="S44" s="43" t="s">
        <v>84</v>
      </c>
      <c r="T44" s="43" t="s">
        <v>84</v>
      </c>
      <c r="U44" s="43" t="s">
        <v>84</v>
      </c>
      <c r="V44" s="43" t="s">
        <v>84</v>
      </c>
      <c r="W44" s="44" t="s">
        <v>84</v>
      </c>
      <c r="X44" s="2" t="s">
        <v>11</v>
      </c>
    </row>
    <row r="45" spans="1:25" x14ac:dyDescent="0.3">
      <c r="A45" s="10" t="s">
        <v>67</v>
      </c>
      <c r="B45" s="25" t="str">
        <f>IF(AND(E$43="OUVERT",E$44="OUVERT",E$45="OUVERT"),"OUVERT","OK")</f>
        <v>OUVERT</v>
      </c>
      <c r="C45" s="19" t="s">
        <v>117</v>
      </c>
      <c r="D45" s="104" t="s">
        <v>188</v>
      </c>
      <c r="E45" s="9" t="str">
        <f>IF(AND(I45=0,J45=0,K45=0,L45=0,M45=0,N45=0),"OUVERT","OK")</f>
        <v>OUVERT</v>
      </c>
      <c r="F45" s="29" t="s">
        <v>14</v>
      </c>
      <c r="G45" s="30"/>
      <c r="H45" s="37" t="s">
        <v>20</v>
      </c>
      <c r="I45" s="42"/>
      <c r="J45" s="43"/>
      <c r="K45" s="57"/>
      <c r="L45" s="57"/>
      <c r="M45" s="57"/>
      <c r="N45" s="56"/>
      <c r="O45" s="42" t="s">
        <v>84</v>
      </c>
      <c r="P45" s="43" t="s">
        <v>84</v>
      </c>
      <c r="Q45" s="43" t="s">
        <v>84</v>
      </c>
      <c r="R45" s="43" t="s">
        <v>84</v>
      </c>
      <c r="S45" s="43" t="s">
        <v>84</v>
      </c>
      <c r="T45" s="43" t="s">
        <v>84</v>
      </c>
      <c r="U45" s="43" t="s">
        <v>84</v>
      </c>
      <c r="V45" s="43" t="s">
        <v>84</v>
      </c>
      <c r="W45" s="44" t="s">
        <v>84</v>
      </c>
    </row>
    <row r="46" spans="1:25" x14ac:dyDescent="0.3">
      <c r="A46" s="10" t="s">
        <v>50</v>
      </c>
      <c r="B46" s="24" t="str">
        <f>IF(AND(E$21="OUVERT",E$46="OUVERT",E$47="OUVERT",E$48="OUVERT"),"OUVERT","OK")</f>
        <v>OUVERT</v>
      </c>
      <c r="C46" s="19" t="s">
        <v>118</v>
      </c>
      <c r="D46" s="104" t="s">
        <v>189</v>
      </c>
      <c r="E46" s="9" t="str">
        <f>IF(AND(I46=0,J46=0,K46=0,L46=0,M46=0,N46=0),"OUVERT","OK")</f>
        <v>OUVERT</v>
      </c>
      <c r="F46" s="29" t="s">
        <v>27</v>
      </c>
      <c r="G46" s="30"/>
      <c r="H46" s="37" t="s">
        <v>27</v>
      </c>
      <c r="I46" s="61"/>
      <c r="J46" s="57"/>
      <c r="K46" s="43"/>
      <c r="L46" s="43"/>
      <c r="M46" s="43"/>
      <c r="N46" s="56"/>
      <c r="O46" s="42" t="s">
        <v>84</v>
      </c>
      <c r="P46" s="43" t="s">
        <v>84</v>
      </c>
      <c r="Q46" s="43" t="s">
        <v>84</v>
      </c>
      <c r="R46" s="43" t="s">
        <v>84</v>
      </c>
      <c r="S46" s="43" t="s">
        <v>84</v>
      </c>
      <c r="T46" s="43" t="s">
        <v>84</v>
      </c>
      <c r="U46" s="43" t="s">
        <v>84</v>
      </c>
      <c r="V46" s="43" t="s">
        <v>84</v>
      </c>
      <c r="W46" s="44" t="s">
        <v>84</v>
      </c>
      <c r="X46" s="2" t="s">
        <v>68</v>
      </c>
    </row>
    <row r="47" spans="1:25" x14ac:dyDescent="0.3">
      <c r="A47" s="10" t="s">
        <v>50</v>
      </c>
      <c r="B47" s="24" t="str">
        <f>IF(AND(E$21="OUVERT",E$46="OUVERT",E$47="OUVERT",E$48="OUVERT"),"OUVERT","OK")</f>
        <v>OUVERT</v>
      </c>
      <c r="C47" s="19" t="s">
        <v>119</v>
      </c>
      <c r="D47" s="104" t="s">
        <v>190</v>
      </c>
      <c r="E47" s="9" t="str">
        <f>IF(AND(I47=0,J47=0,K47=0,L47=0,M47=0,N47=0),"OUVERT","OK")</f>
        <v>OUVERT</v>
      </c>
      <c r="F47" s="29" t="s">
        <v>27</v>
      </c>
      <c r="G47" s="30"/>
      <c r="H47" s="37" t="s">
        <v>27</v>
      </c>
      <c r="I47" s="61"/>
      <c r="J47" s="57"/>
      <c r="K47" s="43"/>
      <c r="L47" s="43"/>
      <c r="M47" s="43"/>
      <c r="N47" s="56"/>
      <c r="O47" s="42" t="s">
        <v>84</v>
      </c>
      <c r="P47" s="43" t="s">
        <v>84</v>
      </c>
      <c r="Q47" s="43" t="s">
        <v>84</v>
      </c>
      <c r="R47" s="43" t="s">
        <v>84</v>
      </c>
      <c r="S47" s="43" t="s">
        <v>84</v>
      </c>
      <c r="T47" s="43" t="s">
        <v>84</v>
      </c>
      <c r="U47" s="43" t="s">
        <v>84</v>
      </c>
      <c r="V47" s="43" t="s">
        <v>84</v>
      </c>
      <c r="W47" s="44" t="s">
        <v>84</v>
      </c>
      <c r="X47" s="2" t="s">
        <v>68</v>
      </c>
    </row>
    <row r="48" spans="1:25" ht="13.5" thickBot="1" x14ac:dyDescent="0.35">
      <c r="A48" s="14" t="s">
        <v>50</v>
      </c>
      <c r="B48" s="26" t="str">
        <f>IF(AND(E$21="OUVERT",E$46="OUVERT",E$47="OUVERT",E$48="OUVERT"),"OUVERT","OK")</f>
        <v>OUVERT</v>
      </c>
      <c r="C48" s="20" t="s">
        <v>120</v>
      </c>
      <c r="D48" s="104" t="s">
        <v>191</v>
      </c>
      <c r="E48" s="13" t="str">
        <f>IF(AND(I48=0,J48=0,K48=0,L48=0,M48=0,N48=0),"OUVERT","OK")</f>
        <v>OUVERT</v>
      </c>
      <c r="F48" s="31" t="s">
        <v>27</v>
      </c>
      <c r="G48" s="32"/>
      <c r="H48" s="38" t="s">
        <v>20</v>
      </c>
      <c r="I48" s="45"/>
      <c r="J48" s="46"/>
      <c r="K48" s="58"/>
      <c r="L48" s="58"/>
      <c r="M48" s="58"/>
      <c r="N48" s="56"/>
      <c r="O48" s="45" t="s">
        <v>84</v>
      </c>
      <c r="P48" s="46"/>
      <c r="Q48" s="46"/>
      <c r="R48" s="46"/>
      <c r="S48" s="46"/>
      <c r="T48" s="46" t="s">
        <v>84</v>
      </c>
      <c r="U48" s="46" t="s">
        <v>84</v>
      </c>
      <c r="V48" s="46"/>
      <c r="W48" s="47"/>
      <c r="X48" s="2" t="s">
        <v>11</v>
      </c>
    </row>
    <row r="49" spans="1:25" s="65" customFormat="1" ht="15" thickBot="1" x14ac:dyDescent="0.35">
      <c r="A49" s="76"/>
      <c r="B49" s="77"/>
      <c r="C49" s="68"/>
      <c r="D49" s="69" t="s">
        <v>243</v>
      </c>
      <c r="E49" s="67"/>
      <c r="F49" s="70"/>
      <c r="G49" s="71"/>
      <c r="H49" s="72"/>
      <c r="I49" s="73"/>
      <c r="J49" s="73"/>
      <c r="K49" s="73"/>
      <c r="L49" s="73"/>
      <c r="M49" s="73"/>
      <c r="N49" s="74"/>
      <c r="O49" s="78" t="s">
        <v>84</v>
      </c>
      <c r="P49" s="78" t="s">
        <v>84</v>
      </c>
      <c r="Q49" s="78" t="s">
        <v>84</v>
      </c>
      <c r="R49" s="78" t="s">
        <v>84</v>
      </c>
      <c r="S49" s="78" t="s">
        <v>84</v>
      </c>
      <c r="T49" s="78" t="s">
        <v>84</v>
      </c>
      <c r="U49" s="78" t="s">
        <v>84</v>
      </c>
      <c r="V49" s="78" t="s">
        <v>84</v>
      </c>
      <c r="W49" s="78" t="s">
        <v>84</v>
      </c>
      <c r="X49" s="64"/>
      <c r="Y49" s="64"/>
    </row>
    <row r="50" spans="1:25" x14ac:dyDescent="0.3">
      <c r="A50" s="8" t="s">
        <v>52</v>
      </c>
      <c r="B50" s="63" t="str">
        <f>IF(AND(E$22="OUVERT",E$50="OUVERT",E$52="OUVERT",E$53="OUVERT",E$54="OUVERT",E$56="OUVERT"),"OUVERT","OK")</f>
        <v>OUVERT</v>
      </c>
      <c r="C50" s="18" t="s">
        <v>121</v>
      </c>
      <c r="D50" s="106" t="s">
        <v>192</v>
      </c>
      <c r="E50" s="9" t="str">
        <f>IF(AND(I50=0,J50=0,K50=0,L50=0,M50=0,N50=0),"OUVERT","OK")</f>
        <v>OUVERT</v>
      </c>
      <c r="F50" s="27" t="s">
        <v>27</v>
      </c>
      <c r="G50" s="28"/>
      <c r="H50" s="36" t="s">
        <v>27</v>
      </c>
      <c r="I50" s="60"/>
      <c r="J50" s="55"/>
      <c r="K50" s="40"/>
      <c r="L50" s="40"/>
      <c r="M50" s="40"/>
      <c r="N50" s="56"/>
      <c r="O50" s="39" t="s">
        <v>84</v>
      </c>
      <c r="P50" s="40" t="s">
        <v>84</v>
      </c>
      <c r="Q50" s="40" t="s">
        <v>84</v>
      </c>
      <c r="R50" s="40" t="s">
        <v>84</v>
      </c>
      <c r="S50" s="40" t="s">
        <v>84</v>
      </c>
      <c r="T50" s="40" t="s">
        <v>84</v>
      </c>
      <c r="U50" s="40" t="s">
        <v>84</v>
      </c>
      <c r="V50" s="40" t="s">
        <v>84</v>
      </c>
      <c r="W50" s="41" t="s">
        <v>84</v>
      </c>
    </row>
    <row r="51" spans="1:25" x14ac:dyDescent="0.3">
      <c r="A51" s="10" t="s">
        <v>69</v>
      </c>
      <c r="B51" s="24" t="str">
        <f>IF(AND(E$51="OUVERT",E$55="OUVERT"),"OUVERT","OK")</f>
        <v>OUVERT</v>
      </c>
      <c r="C51" s="19" t="s">
        <v>122</v>
      </c>
      <c r="D51" s="106" t="s">
        <v>193</v>
      </c>
      <c r="E51" s="9" t="str">
        <f>IF(AND(I51=0,J51=0,K51=0,L51=0,M51=0,N51=0),"OUVERT","OK")</f>
        <v>OUVERT</v>
      </c>
      <c r="F51" s="29" t="s">
        <v>14</v>
      </c>
      <c r="G51" s="30"/>
      <c r="H51" s="37" t="s">
        <v>20</v>
      </c>
      <c r="I51" s="42"/>
      <c r="J51" s="43"/>
      <c r="K51" s="57"/>
      <c r="L51" s="57"/>
      <c r="M51" s="57"/>
      <c r="N51" s="56"/>
      <c r="O51" s="42" t="s">
        <v>84</v>
      </c>
      <c r="P51" s="43" t="s">
        <v>84</v>
      </c>
      <c r="Q51" s="43" t="s">
        <v>84</v>
      </c>
      <c r="R51" s="43" t="s">
        <v>84</v>
      </c>
      <c r="S51" s="43" t="s">
        <v>84</v>
      </c>
      <c r="T51" s="43" t="s">
        <v>84</v>
      </c>
      <c r="U51" s="43" t="s">
        <v>84</v>
      </c>
      <c r="V51" s="43" t="s">
        <v>84</v>
      </c>
      <c r="W51" s="44" t="s">
        <v>84</v>
      </c>
    </row>
    <row r="52" spans="1:25" x14ac:dyDescent="0.3">
      <c r="A52" s="10" t="s">
        <v>52</v>
      </c>
      <c r="B52" s="26" t="str">
        <f>IF(AND(E$22="OUVERT",E$50="OUVERT",E$52="OUVERT",E$53="OUVERT",E$54="OUVERT",E$56="OUVERT"),"OUVERT","OK")</f>
        <v>OUVERT</v>
      </c>
      <c r="C52" s="19" t="s">
        <v>123</v>
      </c>
      <c r="D52" s="105" t="s">
        <v>194</v>
      </c>
      <c r="E52" s="9" t="str">
        <f>IF(AND(I52=0,J52=0,K52=0,L52=0,M52=0,N52=0),"OUVERT","OK")</f>
        <v>OUVERT</v>
      </c>
      <c r="F52" s="29" t="s">
        <v>14</v>
      </c>
      <c r="G52" s="30"/>
      <c r="H52" s="37" t="s">
        <v>14</v>
      </c>
      <c r="I52" s="42"/>
      <c r="J52" s="43"/>
      <c r="K52" s="57"/>
      <c r="L52" s="57"/>
      <c r="M52" s="43"/>
      <c r="N52" s="56"/>
      <c r="O52" s="42" t="s">
        <v>84</v>
      </c>
      <c r="P52" s="43" t="s">
        <v>84</v>
      </c>
      <c r="Q52" s="43" t="s">
        <v>84</v>
      </c>
      <c r="R52" s="43" t="s">
        <v>84</v>
      </c>
      <c r="S52" s="43" t="s">
        <v>84</v>
      </c>
      <c r="T52" s="43" t="s">
        <v>84</v>
      </c>
      <c r="U52" s="43" t="s">
        <v>84</v>
      </c>
      <c r="V52" s="43" t="s">
        <v>84</v>
      </c>
      <c r="W52" s="44" t="s">
        <v>84</v>
      </c>
    </row>
    <row r="53" spans="1:25" x14ac:dyDescent="0.3">
      <c r="A53" s="10" t="s">
        <v>52</v>
      </c>
      <c r="B53" s="26" t="str">
        <f>IF(AND(E$22="OUVERT",E$50="OUVERT",E$52="OUVERT",E$53="OUVERT",E$54="OUVERT",E$56="OUVERT"),"OUVERT","OK")</f>
        <v>OUVERT</v>
      </c>
      <c r="C53" s="19" t="s">
        <v>124</v>
      </c>
      <c r="D53" s="105" t="s">
        <v>195</v>
      </c>
      <c r="E53" s="9" t="str">
        <f>IF(AND(I53=0,J53=0,K53=0,L53=0,M53=0,N53=0),"OUVERT","OK")</f>
        <v>OUVERT</v>
      </c>
      <c r="F53" s="29" t="s">
        <v>27</v>
      </c>
      <c r="G53" s="30"/>
      <c r="H53" s="37" t="s">
        <v>14</v>
      </c>
      <c r="I53" s="42"/>
      <c r="J53" s="43"/>
      <c r="K53" s="57"/>
      <c r="L53" s="57"/>
      <c r="M53" s="43"/>
      <c r="N53" s="56"/>
      <c r="O53" s="42" t="s">
        <v>84</v>
      </c>
      <c r="P53" s="43" t="s">
        <v>84</v>
      </c>
      <c r="Q53" s="43" t="s">
        <v>84</v>
      </c>
      <c r="R53" s="43" t="s">
        <v>84</v>
      </c>
      <c r="S53" s="43" t="s">
        <v>84</v>
      </c>
      <c r="T53" s="43" t="s">
        <v>84</v>
      </c>
      <c r="U53" s="43" t="s">
        <v>84</v>
      </c>
      <c r="V53" s="43" t="s">
        <v>84</v>
      </c>
      <c r="W53" s="44" t="s">
        <v>84</v>
      </c>
    </row>
    <row r="54" spans="1:25" x14ac:dyDescent="0.3">
      <c r="A54" s="10" t="s">
        <v>52</v>
      </c>
      <c r="B54" s="26" t="str">
        <f>IF(AND(E$22="OUVERT",E$50="OUVERT",E$52="OUVERT",E$53="OUVERT",E$54="OUVERT",E$56="OUVERT"),"OUVERT","OK")</f>
        <v>OUVERT</v>
      </c>
      <c r="C54" s="19" t="s">
        <v>125</v>
      </c>
      <c r="D54" s="105" t="s">
        <v>196</v>
      </c>
      <c r="E54" s="9" t="str">
        <f>IF(AND(I54=0,J54=0,K54=0,L54=0,M54=0,N54=0),"OUVERT","OK")</f>
        <v>OUVERT</v>
      </c>
      <c r="F54" s="29" t="s">
        <v>27</v>
      </c>
      <c r="G54" s="30"/>
      <c r="H54" s="37" t="s">
        <v>42</v>
      </c>
      <c r="I54" s="61"/>
      <c r="J54" s="57"/>
      <c r="K54" s="57"/>
      <c r="L54" s="57"/>
      <c r="M54" s="43"/>
      <c r="N54" s="56"/>
      <c r="O54" s="42" t="s">
        <v>84</v>
      </c>
      <c r="P54" s="43" t="s">
        <v>84</v>
      </c>
      <c r="Q54" s="43" t="s">
        <v>84</v>
      </c>
      <c r="R54" s="43" t="s">
        <v>84</v>
      </c>
      <c r="S54" s="43" t="s">
        <v>84</v>
      </c>
      <c r="T54" s="43" t="s">
        <v>84</v>
      </c>
      <c r="U54" s="43" t="s">
        <v>84</v>
      </c>
      <c r="V54" s="43" t="s">
        <v>84</v>
      </c>
      <c r="W54" s="44" t="s">
        <v>84</v>
      </c>
      <c r="X54" s="2" t="s">
        <v>58</v>
      </c>
    </row>
    <row r="55" spans="1:25" x14ac:dyDescent="0.3">
      <c r="A55" s="11" t="s">
        <v>69</v>
      </c>
      <c r="B55" s="24" t="str">
        <f>IF(AND(E$51="OUVERT",E$55="OUVERT"),"OUVERT","OK")</f>
        <v>OUVERT</v>
      </c>
      <c r="C55" s="19" t="s">
        <v>126</v>
      </c>
      <c r="D55" s="106" t="s">
        <v>197</v>
      </c>
      <c r="E55" s="9" t="str">
        <f>IF(AND(I55=0,J55=0,K55=0,L55=0,M55=0,N55=0),"OUVERT","OK")</f>
        <v>OUVERT</v>
      </c>
      <c r="F55" s="29" t="s">
        <v>27</v>
      </c>
      <c r="G55" s="30"/>
      <c r="H55" s="37" t="s">
        <v>20</v>
      </c>
      <c r="I55" s="42"/>
      <c r="J55" s="43"/>
      <c r="K55" s="57"/>
      <c r="L55" s="57"/>
      <c r="M55" s="57"/>
      <c r="N55" s="56"/>
      <c r="O55" s="42" t="s">
        <v>84</v>
      </c>
      <c r="P55" s="43" t="s">
        <v>84</v>
      </c>
      <c r="Q55" s="43" t="s">
        <v>84</v>
      </c>
      <c r="R55" s="43" t="s">
        <v>84</v>
      </c>
      <c r="S55" s="43" t="s">
        <v>84</v>
      </c>
      <c r="T55" s="43" t="s">
        <v>84</v>
      </c>
      <c r="U55" s="43" t="s">
        <v>84</v>
      </c>
      <c r="V55" s="43" t="s">
        <v>84</v>
      </c>
      <c r="W55" s="44" t="s">
        <v>84</v>
      </c>
      <c r="Y55" s="2" t="s">
        <v>70</v>
      </c>
    </row>
    <row r="56" spans="1:25" ht="13.5" thickBot="1" x14ac:dyDescent="0.35">
      <c r="A56" s="12" t="s">
        <v>52</v>
      </c>
      <c r="B56" s="26" t="str">
        <f>IF(AND(E$22="OUVERT",E$50="OUVERT",E$52="OUVERT",E$53="OUVERT",E$54="OUVERT",E$56="OUVERT"),"OUVERT","OK")</f>
        <v>OUVERT</v>
      </c>
      <c r="C56" s="20" t="s">
        <v>127</v>
      </c>
      <c r="D56" s="105" t="s">
        <v>198</v>
      </c>
      <c r="E56" s="13" t="str">
        <f>IF(AND(I56=0,J56=0,K56=0,L56=0,M56=0,N56=0),"OUVERT","OK")</f>
        <v>OUVERT</v>
      </c>
      <c r="F56" s="31" t="s">
        <v>14</v>
      </c>
      <c r="G56" s="32"/>
      <c r="H56" s="38" t="s">
        <v>42</v>
      </c>
      <c r="I56" s="62"/>
      <c r="J56" s="58"/>
      <c r="K56" s="58"/>
      <c r="L56" s="58"/>
      <c r="M56" s="46"/>
      <c r="N56" s="56"/>
      <c r="O56" s="45" t="s">
        <v>84</v>
      </c>
      <c r="P56" s="46" t="s">
        <v>84</v>
      </c>
      <c r="Q56" s="46" t="s">
        <v>84</v>
      </c>
      <c r="R56" s="46" t="s">
        <v>84</v>
      </c>
      <c r="S56" s="46" t="s">
        <v>84</v>
      </c>
      <c r="T56" s="46" t="s">
        <v>84</v>
      </c>
      <c r="U56" s="46" t="s">
        <v>84</v>
      </c>
      <c r="V56" s="46" t="s">
        <v>84</v>
      </c>
      <c r="W56" s="47" t="s">
        <v>84</v>
      </c>
      <c r="Y56" s="2" t="s">
        <v>70</v>
      </c>
    </row>
    <row r="57" spans="1:25" s="65" customFormat="1" ht="15" thickBot="1" x14ac:dyDescent="0.35">
      <c r="A57" s="76"/>
      <c r="B57" s="77"/>
      <c r="C57" s="68"/>
      <c r="D57" s="69" t="s">
        <v>244</v>
      </c>
      <c r="E57" s="67"/>
      <c r="F57" s="70"/>
      <c r="G57" s="71"/>
      <c r="H57" s="72"/>
      <c r="I57" s="73"/>
      <c r="J57" s="73"/>
      <c r="K57" s="73"/>
      <c r="L57" s="73"/>
      <c r="M57" s="73"/>
      <c r="N57" s="74"/>
      <c r="O57" s="78" t="s">
        <v>84</v>
      </c>
      <c r="P57" s="78" t="s">
        <v>84</v>
      </c>
      <c r="Q57" s="78" t="s">
        <v>84</v>
      </c>
      <c r="R57" s="78" t="s">
        <v>84</v>
      </c>
      <c r="S57" s="78" t="s">
        <v>84</v>
      </c>
      <c r="T57" s="78" t="s">
        <v>84</v>
      </c>
      <c r="U57" s="78" t="s">
        <v>84</v>
      </c>
      <c r="V57" s="78" t="s">
        <v>84</v>
      </c>
      <c r="W57" s="78" t="s">
        <v>84</v>
      </c>
      <c r="X57" s="64"/>
      <c r="Y57" s="64"/>
    </row>
    <row r="58" spans="1:25" x14ac:dyDescent="0.3">
      <c r="A58" s="8" t="s">
        <v>71</v>
      </c>
      <c r="B58" s="25" t="str">
        <f>IF(AND(E$58="OUVERT",E$59="OUVERT",E$60="OUVERT"),"OUVERT","OK")</f>
        <v>OUVERT</v>
      </c>
      <c r="C58" s="18" t="s">
        <v>128</v>
      </c>
      <c r="D58" s="107" t="s">
        <v>199</v>
      </c>
      <c r="E58" s="9" t="str">
        <f>IF(AND(I58=0,J58=0,K58=0,L58=0,M58=0,N58=0),"OUVERT","OK")</f>
        <v>OUVERT</v>
      </c>
      <c r="F58" s="27" t="s">
        <v>42</v>
      </c>
      <c r="G58" s="28"/>
      <c r="H58" s="36" t="s">
        <v>16</v>
      </c>
      <c r="I58" s="60"/>
      <c r="J58" s="55"/>
      <c r="K58" s="55"/>
      <c r="L58" s="55"/>
      <c r="M58" s="55"/>
      <c r="N58" s="56"/>
      <c r="O58" s="39"/>
      <c r="P58" s="40"/>
      <c r="Q58" s="40"/>
      <c r="R58" s="40"/>
      <c r="S58" s="40"/>
      <c r="T58" s="40"/>
      <c r="U58" s="40"/>
      <c r="V58" s="40" t="s">
        <v>84</v>
      </c>
      <c r="W58" s="41"/>
    </row>
    <row r="59" spans="1:25" x14ac:dyDescent="0.3">
      <c r="A59" s="10" t="s">
        <v>71</v>
      </c>
      <c r="B59" s="25" t="str">
        <f>IF(AND(E$58="OUVERT",E$59="OUVERT",E$60="OUVERT"),"OUVERT","OK")</f>
        <v>OUVERT</v>
      </c>
      <c r="C59" s="19" t="s">
        <v>129</v>
      </c>
      <c r="D59" s="108" t="s">
        <v>200</v>
      </c>
      <c r="E59" s="9" t="str">
        <f>IF(AND(I59=0,J59=0,K59=0,L59=0,M59=0,N59=0),"OUVERT","OK")</f>
        <v>OUVERT</v>
      </c>
      <c r="F59" s="29" t="s">
        <v>42</v>
      </c>
      <c r="G59" s="30"/>
      <c r="H59" s="37" t="s">
        <v>20</v>
      </c>
      <c r="I59" s="42"/>
      <c r="J59" s="43"/>
      <c r="K59" s="57"/>
      <c r="L59" s="57"/>
      <c r="M59" s="57"/>
      <c r="N59" s="56"/>
      <c r="O59" s="42"/>
      <c r="P59" s="43"/>
      <c r="Q59" s="43"/>
      <c r="R59" s="43"/>
      <c r="S59" s="43"/>
      <c r="T59" s="43"/>
      <c r="U59" s="43"/>
      <c r="V59" s="43" t="s">
        <v>84</v>
      </c>
      <c r="W59" s="44"/>
      <c r="Y59" s="2" t="s">
        <v>72</v>
      </c>
    </row>
    <row r="60" spans="1:25" ht="13.5" thickBot="1" x14ac:dyDescent="0.35">
      <c r="A60" s="12" t="s">
        <v>71</v>
      </c>
      <c r="B60" s="63" t="str">
        <f>IF(AND(E$58="OUVERT",E$59="OUVERT",E$60="OUVERT"),"OUVERT","OK")</f>
        <v>OUVERT</v>
      </c>
      <c r="C60" s="20" t="s">
        <v>130</v>
      </c>
      <c r="D60" s="107" t="s">
        <v>201</v>
      </c>
      <c r="E60" s="13" t="str">
        <f>IF(AND(I60=0,J60=0,K60=0,L60=0,M60=0,N60=0),"OUVERT","OK")</f>
        <v>OUVERT</v>
      </c>
      <c r="F60" s="31" t="s">
        <v>42</v>
      </c>
      <c r="G60" s="32"/>
      <c r="H60" s="38" t="s">
        <v>20</v>
      </c>
      <c r="I60" s="45"/>
      <c r="J60" s="46"/>
      <c r="K60" s="58"/>
      <c r="L60" s="58"/>
      <c r="M60" s="58"/>
      <c r="N60" s="56"/>
      <c r="O60" s="45"/>
      <c r="P60" s="46"/>
      <c r="Q60" s="46"/>
      <c r="R60" s="46"/>
      <c r="S60" s="46"/>
      <c r="T60" s="46"/>
      <c r="U60" s="46"/>
      <c r="V60" s="46" t="s">
        <v>84</v>
      </c>
      <c r="W60" s="47"/>
      <c r="Y60" s="2" t="s">
        <v>72</v>
      </c>
    </row>
    <row r="61" spans="1:25" s="65" customFormat="1" ht="15" thickBot="1" x14ac:dyDescent="0.35">
      <c r="A61" s="76"/>
      <c r="B61" s="77"/>
      <c r="C61" s="68"/>
      <c r="D61" s="69" t="s">
        <v>245</v>
      </c>
      <c r="E61" s="67"/>
      <c r="F61" s="70"/>
      <c r="G61" s="71"/>
      <c r="H61" s="72"/>
      <c r="I61" s="73"/>
      <c r="J61" s="73"/>
      <c r="K61" s="73"/>
      <c r="L61" s="73"/>
      <c r="M61" s="73"/>
      <c r="N61" s="74"/>
      <c r="O61" s="78" t="s">
        <v>84</v>
      </c>
      <c r="P61" s="78" t="s">
        <v>84</v>
      </c>
      <c r="Q61" s="78" t="s">
        <v>84</v>
      </c>
      <c r="R61" s="78" t="s">
        <v>84</v>
      </c>
      <c r="S61" s="78" t="s">
        <v>84</v>
      </c>
      <c r="T61" s="78" t="s">
        <v>84</v>
      </c>
      <c r="U61" s="78" t="s">
        <v>84</v>
      </c>
      <c r="V61" s="78" t="s">
        <v>84</v>
      </c>
      <c r="W61" s="78" t="s">
        <v>84</v>
      </c>
      <c r="X61" s="64"/>
      <c r="Y61" s="64"/>
    </row>
    <row r="62" spans="1:25" x14ac:dyDescent="0.3">
      <c r="A62" s="8" t="s">
        <v>73</v>
      </c>
      <c r="B62" s="25" t="str">
        <f>IF(AND(E$62="OUVERT",E$63="OUVERT",E$64="OUVERT"),"OUVERT","OK")</f>
        <v>OUVERT</v>
      </c>
      <c r="C62" s="18" t="s">
        <v>131</v>
      </c>
      <c r="D62" s="109" t="s">
        <v>202</v>
      </c>
      <c r="E62" s="9" t="str">
        <f>IF(AND(I62=0,J62=0,K62=0,L62=0,M62=0,N62=0),"OUVERT","OK")</f>
        <v>OUVERT</v>
      </c>
      <c r="F62" s="27" t="s">
        <v>14</v>
      </c>
      <c r="G62" s="28" t="s">
        <v>74</v>
      </c>
      <c r="H62" s="36" t="s">
        <v>75</v>
      </c>
      <c r="I62" s="39"/>
      <c r="J62" s="40"/>
      <c r="K62" s="40"/>
      <c r="L62" s="40"/>
      <c r="M62" s="55"/>
      <c r="N62" s="56"/>
      <c r="O62" s="39"/>
      <c r="P62" s="40"/>
      <c r="Q62" s="40"/>
      <c r="R62" s="40"/>
      <c r="S62" s="40" t="s">
        <v>84</v>
      </c>
      <c r="T62" s="40" t="s">
        <v>84</v>
      </c>
      <c r="U62" s="40" t="s">
        <v>84</v>
      </c>
      <c r="V62" s="40" t="s">
        <v>84</v>
      </c>
      <c r="W62" s="41"/>
      <c r="X62" s="2" t="s">
        <v>40</v>
      </c>
    </row>
    <row r="63" spans="1:25" x14ac:dyDescent="0.3">
      <c r="A63" s="10" t="s">
        <v>73</v>
      </c>
      <c r="B63" s="25" t="str">
        <f>IF(AND(E$62="OUVERT",E$63="OUVERT",E$64="OUVERT"),"OUVERT","OK")</f>
        <v>OUVERT</v>
      </c>
      <c r="C63" s="19" t="s">
        <v>132</v>
      </c>
      <c r="D63" s="109" t="s">
        <v>203</v>
      </c>
      <c r="E63" s="9" t="str">
        <f>IF(AND(I63=0,J63=0,K63=0,L63=0,M63=0,N63=0),"OUVERT","OK")</f>
        <v>OUVERT</v>
      </c>
      <c r="F63" s="29" t="s">
        <v>14</v>
      </c>
      <c r="G63" s="30" t="s">
        <v>74</v>
      </c>
      <c r="H63" s="37" t="s">
        <v>75</v>
      </c>
      <c r="I63" s="42"/>
      <c r="J63" s="43"/>
      <c r="K63" s="43"/>
      <c r="L63" s="43"/>
      <c r="M63" s="57"/>
      <c r="N63" s="56"/>
      <c r="O63" s="42"/>
      <c r="P63" s="43"/>
      <c r="Q63" s="43"/>
      <c r="R63" s="43"/>
      <c r="S63" s="43" t="s">
        <v>84</v>
      </c>
      <c r="T63" s="43" t="s">
        <v>84</v>
      </c>
      <c r="U63" s="43" t="s">
        <v>84</v>
      </c>
      <c r="V63" s="43" t="s">
        <v>84</v>
      </c>
      <c r="W63" s="44"/>
      <c r="X63" s="2" t="s">
        <v>40</v>
      </c>
    </row>
    <row r="64" spans="1:25" ht="13.5" thickBot="1" x14ac:dyDescent="0.35">
      <c r="A64" s="12" t="s">
        <v>73</v>
      </c>
      <c r="B64" s="63" t="str">
        <f>IF(AND(E$62="OUVERT",E$63="OUVERT",E$64="OUVERT"),"OUVERT","OK")</f>
        <v>OUVERT</v>
      </c>
      <c r="C64" s="20" t="s">
        <v>133</v>
      </c>
      <c r="D64" s="109" t="s">
        <v>204</v>
      </c>
      <c r="E64" s="13" t="str">
        <f>IF(AND(I64=0,J64=0,K64=0,L64=0,M64=0,N64=0),"OUVERT","OK")</f>
        <v>OUVERT</v>
      </c>
      <c r="F64" s="31" t="s">
        <v>14</v>
      </c>
      <c r="G64" s="32" t="s">
        <v>74</v>
      </c>
      <c r="H64" s="38" t="s">
        <v>75</v>
      </c>
      <c r="I64" s="45"/>
      <c r="J64" s="46"/>
      <c r="K64" s="46"/>
      <c r="L64" s="46"/>
      <c r="M64" s="58"/>
      <c r="N64" s="56"/>
      <c r="O64" s="45"/>
      <c r="P64" s="46"/>
      <c r="Q64" s="46"/>
      <c r="R64" s="46"/>
      <c r="S64" s="46" t="s">
        <v>84</v>
      </c>
      <c r="T64" s="46" t="s">
        <v>84</v>
      </c>
      <c r="U64" s="46" t="s">
        <v>84</v>
      </c>
      <c r="V64" s="46" t="s">
        <v>84</v>
      </c>
      <c r="W64" s="47"/>
      <c r="X64" s="2" t="s">
        <v>40</v>
      </c>
    </row>
    <row r="65" spans="1:25" s="65" customFormat="1" ht="15" thickBot="1" x14ac:dyDescent="0.35">
      <c r="A65" s="76"/>
      <c r="B65" s="77"/>
      <c r="C65" s="79"/>
      <c r="D65" s="80" t="s">
        <v>246</v>
      </c>
      <c r="E65" s="67"/>
      <c r="F65" s="70"/>
      <c r="G65" s="71"/>
      <c r="H65" s="72"/>
      <c r="I65" s="73"/>
      <c r="J65" s="73"/>
      <c r="K65" s="73"/>
      <c r="L65" s="73"/>
      <c r="M65" s="73"/>
      <c r="N65" s="74"/>
      <c r="O65" s="78" t="s">
        <v>84</v>
      </c>
      <c r="P65" s="78" t="s">
        <v>84</v>
      </c>
      <c r="Q65" s="78" t="s">
        <v>84</v>
      </c>
      <c r="R65" s="78" t="s">
        <v>84</v>
      </c>
      <c r="S65" s="78" t="s">
        <v>84</v>
      </c>
      <c r="T65" s="78" t="s">
        <v>84</v>
      </c>
      <c r="U65" s="78" t="s">
        <v>84</v>
      </c>
      <c r="V65" s="78" t="s">
        <v>84</v>
      </c>
      <c r="W65" s="78" t="s">
        <v>84</v>
      </c>
      <c r="X65" s="66"/>
      <c r="Y65" s="66"/>
    </row>
    <row r="66" spans="1:25" ht="26" x14ac:dyDescent="0.3">
      <c r="A66" s="8" t="s">
        <v>76</v>
      </c>
      <c r="B66" s="25" t="str">
        <f>IF(AND(E$66="OUVERT",E$67="OUVERT",E$68="OUVERT",E$69="OUVERT"),"OUVERT","OK")</f>
        <v>OUVERT</v>
      </c>
      <c r="C66" s="21" t="s">
        <v>134</v>
      </c>
      <c r="D66" s="111" t="s">
        <v>205</v>
      </c>
      <c r="E66" s="9" t="str">
        <f>IF(AND(I66=0,J66=0,K66=0,L66=0,M66=0,N66=0),"OUVERT","OK")</f>
        <v>OUVERT</v>
      </c>
      <c r="F66" s="27" t="s">
        <v>75</v>
      </c>
      <c r="G66" s="28" t="s">
        <v>23</v>
      </c>
      <c r="H66" s="36" t="s">
        <v>75</v>
      </c>
      <c r="I66" s="39"/>
      <c r="J66" s="40"/>
      <c r="K66" s="40"/>
      <c r="L66" s="40"/>
      <c r="M66" s="55"/>
      <c r="N66" s="56"/>
      <c r="O66" s="39"/>
      <c r="P66" s="40"/>
      <c r="Q66" s="40"/>
      <c r="R66" s="40"/>
      <c r="S66" s="40"/>
      <c r="T66" s="40" t="s">
        <v>84</v>
      </c>
      <c r="U66" s="40"/>
      <c r="V66" s="40"/>
      <c r="W66" s="41"/>
      <c r="X66" s="2" t="s">
        <v>53</v>
      </c>
      <c r="Y66" s="2" t="s">
        <v>54</v>
      </c>
    </row>
    <row r="67" spans="1:25" ht="19" customHeight="1" x14ac:dyDescent="0.3">
      <c r="A67" s="10" t="s">
        <v>76</v>
      </c>
      <c r="B67" s="25" t="str">
        <f>IF(AND(E$66="OUVERT",E$67="OUVERT",E$68="OUVERT",E$69="OUVERT"),"OUVERT","OK")</f>
        <v>OUVERT</v>
      </c>
      <c r="C67" s="22" t="s">
        <v>135</v>
      </c>
      <c r="D67" s="110" t="s">
        <v>206</v>
      </c>
      <c r="E67" s="9" t="str">
        <f>IF(AND(I67=0,J67=0,K67=0,L67=0,M67=0,N67=0),"OUVERT","OK")</f>
        <v>OUVERT</v>
      </c>
      <c r="F67" s="29" t="s">
        <v>75</v>
      </c>
      <c r="G67" s="30" t="s">
        <v>29</v>
      </c>
      <c r="H67" s="37" t="s">
        <v>75</v>
      </c>
      <c r="I67" s="42"/>
      <c r="J67" s="43"/>
      <c r="K67" s="43"/>
      <c r="L67" s="43"/>
      <c r="M67" s="57"/>
      <c r="N67" s="56"/>
      <c r="O67" s="42"/>
      <c r="P67" s="43" t="s">
        <v>84</v>
      </c>
      <c r="Q67" s="43"/>
      <c r="R67" s="43"/>
      <c r="S67" s="43"/>
      <c r="T67" s="43"/>
      <c r="U67" s="43"/>
      <c r="V67" s="43"/>
      <c r="W67" s="44"/>
      <c r="X67" s="2" t="s">
        <v>21</v>
      </c>
      <c r="Y67" s="2" t="s">
        <v>24</v>
      </c>
    </row>
    <row r="68" spans="1:25" ht="17.5" customHeight="1" x14ac:dyDescent="0.3">
      <c r="A68" s="10" t="s">
        <v>76</v>
      </c>
      <c r="B68" s="25" t="str">
        <f>IF(AND(E$66="OUVERT",E$67="OUVERT",E$68="OUVERT",E$69="OUVERT"),"OUVERT","OK")</f>
        <v>OUVERT</v>
      </c>
      <c r="C68" s="22" t="s">
        <v>136</v>
      </c>
      <c r="D68" s="111" t="s">
        <v>207</v>
      </c>
      <c r="E68" s="9" t="str">
        <f>IF(AND(I68=0,J68=0,K68=0,L68=0,M68=0,N68=0),"OUVERT","OK")</f>
        <v>OUVERT</v>
      </c>
      <c r="F68" s="29" t="s">
        <v>75</v>
      </c>
      <c r="G68" s="30" t="s">
        <v>23</v>
      </c>
      <c r="H68" s="37" t="s">
        <v>75</v>
      </c>
      <c r="I68" s="42"/>
      <c r="J68" s="43"/>
      <c r="K68" s="43"/>
      <c r="L68" s="43"/>
      <c r="M68" s="57"/>
      <c r="N68" s="56"/>
      <c r="O68" s="42"/>
      <c r="P68" s="43"/>
      <c r="Q68" s="43"/>
      <c r="R68" s="43"/>
      <c r="S68" s="43"/>
      <c r="T68" s="43" t="s">
        <v>84</v>
      </c>
      <c r="U68" s="43"/>
      <c r="V68" s="43"/>
      <c r="W68" s="44"/>
      <c r="X68" s="2" t="s">
        <v>53</v>
      </c>
      <c r="Y68" s="2" t="s">
        <v>54</v>
      </c>
    </row>
    <row r="69" spans="1:25" ht="16.5" customHeight="1" thickBot="1" x14ac:dyDescent="0.35">
      <c r="A69" s="12" t="s">
        <v>76</v>
      </c>
      <c r="B69" s="63" t="str">
        <f>IF(AND(E$66="OUVERT",E$67="OUVERT",E$68="OUVERT",E$69="OUVERT"),"OUVERT","OK")</f>
        <v>OUVERT</v>
      </c>
      <c r="C69" s="23" t="s">
        <v>137</v>
      </c>
      <c r="D69" s="111" t="s">
        <v>208</v>
      </c>
      <c r="E69" s="13" t="str">
        <f>IF(AND(I69=0,J69=0,K69=0,L69=0,M69=0,N69=0),"OUVERT","OK")</f>
        <v>OUVERT</v>
      </c>
      <c r="F69" s="31" t="s">
        <v>75</v>
      </c>
      <c r="G69" s="32" t="s">
        <v>29</v>
      </c>
      <c r="H69" s="38" t="s">
        <v>75</v>
      </c>
      <c r="I69" s="45"/>
      <c r="J69" s="46"/>
      <c r="K69" s="46"/>
      <c r="L69" s="46"/>
      <c r="M69" s="58"/>
      <c r="N69" s="56"/>
      <c r="O69" s="45"/>
      <c r="P69" s="46"/>
      <c r="Q69" s="46"/>
      <c r="R69" s="46"/>
      <c r="S69" s="46"/>
      <c r="T69" s="46" t="s">
        <v>84</v>
      </c>
      <c r="U69" s="46"/>
      <c r="V69" s="46"/>
      <c r="W69" s="47"/>
      <c r="X69" s="2" t="s">
        <v>21</v>
      </c>
      <c r="Y69" s="2" t="s">
        <v>24</v>
      </c>
    </row>
    <row r="70" spans="1:25" s="65" customFormat="1" ht="15" thickBot="1" x14ac:dyDescent="0.35">
      <c r="A70" s="76"/>
      <c r="B70" s="77"/>
      <c r="C70" s="79"/>
      <c r="D70" s="80" t="s">
        <v>247</v>
      </c>
      <c r="E70" s="67"/>
      <c r="F70" s="70"/>
      <c r="G70" s="71"/>
      <c r="H70" s="72"/>
      <c r="I70" s="73"/>
      <c r="J70" s="73"/>
      <c r="K70" s="73"/>
      <c r="L70" s="73"/>
      <c r="M70" s="73"/>
      <c r="N70" s="74"/>
      <c r="O70" s="78" t="s">
        <v>84</v>
      </c>
      <c r="P70" s="78" t="s">
        <v>84</v>
      </c>
      <c r="Q70" s="78" t="s">
        <v>84</v>
      </c>
      <c r="R70" s="78" t="s">
        <v>84</v>
      </c>
      <c r="S70" s="78" t="s">
        <v>84</v>
      </c>
      <c r="T70" s="78" t="s">
        <v>84</v>
      </c>
      <c r="U70" s="78" t="s">
        <v>84</v>
      </c>
      <c r="V70" s="78" t="s">
        <v>84</v>
      </c>
      <c r="W70" s="78" t="s">
        <v>84</v>
      </c>
      <c r="X70" s="66"/>
      <c r="Y70" s="66"/>
    </row>
    <row r="71" spans="1:25" ht="26" x14ac:dyDescent="0.3">
      <c r="A71" s="8" t="s">
        <v>77</v>
      </c>
      <c r="B71" s="25" t="str">
        <f>IF(AND(E$71="OUVERT",E$72="OUVERT",E$73="OUVERT",E$74="OUVERT"),"OUVERT","OK")</f>
        <v>OUVERT</v>
      </c>
      <c r="C71" s="21" t="s">
        <v>138</v>
      </c>
      <c r="D71" s="112" t="s">
        <v>209</v>
      </c>
      <c r="E71" s="9" t="str">
        <f>IF(AND(I71=0,J71=0,K71=0,L71=0,M71=0,N71=0),"OUVERT","OK")</f>
        <v>OUVERT</v>
      </c>
      <c r="F71" s="27" t="s">
        <v>75</v>
      </c>
      <c r="G71" s="28" t="s">
        <v>23</v>
      </c>
      <c r="H71" s="36" t="s">
        <v>75</v>
      </c>
      <c r="I71" s="39"/>
      <c r="J71" s="40"/>
      <c r="K71" s="40"/>
      <c r="L71" s="40"/>
      <c r="M71" s="55"/>
      <c r="N71" s="56"/>
      <c r="O71" s="39"/>
      <c r="P71" s="40"/>
      <c r="Q71" s="40"/>
      <c r="R71" s="40"/>
      <c r="S71" s="40"/>
      <c r="T71" s="40" t="s">
        <v>84</v>
      </c>
      <c r="U71" s="40"/>
      <c r="V71" s="40"/>
      <c r="W71" s="41"/>
      <c r="X71" s="2" t="s">
        <v>53</v>
      </c>
      <c r="Y71" s="2" t="s">
        <v>54</v>
      </c>
    </row>
    <row r="72" spans="1:25" ht="26" x14ac:dyDescent="0.3">
      <c r="A72" s="10" t="s">
        <v>77</v>
      </c>
      <c r="B72" s="25" t="str">
        <f>IF(AND(E$71="OUVERT",E$72="OUVERT",E$73="OUVERT",E$74="OUVERT"),"OUVERT","OK")</f>
        <v>OUVERT</v>
      </c>
      <c r="C72" s="22" t="s">
        <v>139</v>
      </c>
      <c r="D72" s="112" t="s">
        <v>210</v>
      </c>
      <c r="E72" s="9" t="str">
        <f>IF(AND(I72=0,J72=0,K72=0,L72=0,M72=0,N72=0),"OUVERT","OK")</f>
        <v>OUVERT</v>
      </c>
      <c r="F72" s="29" t="s">
        <v>75</v>
      </c>
      <c r="G72" s="30" t="s">
        <v>29</v>
      </c>
      <c r="H72" s="37" t="s">
        <v>75</v>
      </c>
      <c r="I72" s="42"/>
      <c r="J72" s="43"/>
      <c r="K72" s="43"/>
      <c r="L72" s="43"/>
      <c r="M72" s="57"/>
      <c r="N72" s="56"/>
      <c r="O72" s="42"/>
      <c r="P72" s="43" t="s">
        <v>84</v>
      </c>
      <c r="Q72" s="43"/>
      <c r="R72" s="43"/>
      <c r="S72" s="43"/>
      <c r="T72" s="43"/>
      <c r="U72" s="43"/>
      <c r="V72" s="43"/>
      <c r="W72" s="44"/>
      <c r="X72" s="2" t="s">
        <v>21</v>
      </c>
      <c r="Y72" s="2" t="s">
        <v>24</v>
      </c>
    </row>
    <row r="73" spans="1:25" ht="26" x14ac:dyDescent="0.3">
      <c r="A73" s="10" t="s">
        <v>77</v>
      </c>
      <c r="B73" s="25" t="str">
        <f>IF(AND(E$71="OUVERT",E$72="OUVERT",E$73="OUVERT",E$74="OUVERT"),"OUVERT","OK")</f>
        <v>OUVERT</v>
      </c>
      <c r="C73" s="22" t="s">
        <v>140</v>
      </c>
      <c r="D73" s="112" t="s">
        <v>211</v>
      </c>
      <c r="E73" s="9" t="str">
        <f>IF(AND(I73=0,J73=0,K73=0,L73=0,M73=0,N73=0),"OUVERT","OK")</f>
        <v>OUVERT</v>
      </c>
      <c r="F73" s="29" t="s">
        <v>75</v>
      </c>
      <c r="G73" s="30" t="s">
        <v>23</v>
      </c>
      <c r="H73" s="37" t="s">
        <v>75</v>
      </c>
      <c r="I73" s="42"/>
      <c r="J73" s="43"/>
      <c r="K73" s="43"/>
      <c r="L73" s="43"/>
      <c r="M73" s="57"/>
      <c r="N73" s="56"/>
      <c r="O73" s="42"/>
      <c r="P73" s="43"/>
      <c r="Q73" s="43"/>
      <c r="R73" s="43"/>
      <c r="S73" s="43"/>
      <c r="T73" s="43" t="s">
        <v>84</v>
      </c>
      <c r="U73" s="43"/>
      <c r="V73" s="43"/>
      <c r="W73" s="44"/>
      <c r="X73" s="2" t="s">
        <v>53</v>
      </c>
      <c r="Y73" s="2" t="s">
        <v>54</v>
      </c>
    </row>
    <row r="74" spans="1:25" ht="29.25" customHeight="1" thickBot="1" x14ac:dyDescent="0.35">
      <c r="A74" s="12" t="s">
        <v>77</v>
      </c>
      <c r="B74" s="63" t="str">
        <f>IF(AND(E$71="OUVERT",E$72="OUVERT",E$73="OUVERT",E$74="OUVERT"),"OUVERT","OK")</f>
        <v>OUVERT</v>
      </c>
      <c r="C74" s="23" t="s">
        <v>141</v>
      </c>
      <c r="D74" s="112" t="s">
        <v>212</v>
      </c>
      <c r="E74" s="13" t="str">
        <f>IF(AND(I74=0,J74=0,K74=0,L74=0,M74=0,N74=0),"OUVERT","OK")</f>
        <v>OUVERT</v>
      </c>
      <c r="F74" s="31" t="s">
        <v>75</v>
      </c>
      <c r="G74" s="32" t="s">
        <v>29</v>
      </c>
      <c r="H74" s="38" t="s">
        <v>75</v>
      </c>
      <c r="I74" s="45"/>
      <c r="J74" s="46"/>
      <c r="K74" s="46"/>
      <c r="L74" s="46"/>
      <c r="M74" s="58"/>
      <c r="N74" s="56"/>
      <c r="O74" s="45"/>
      <c r="P74" s="46"/>
      <c r="Q74" s="46"/>
      <c r="R74" s="46"/>
      <c r="S74" s="46"/>
      <c r="T74" s="46" t="s">
        <v>84</v>
      </c>
      <c r="U74" s="46"/>
      <c r="V74" s="46"/>
      <c r="W74" s="47"/>
      <c r="X74" s="2" t="s">
        <v>21</v>
      </c>
      <c r="Y74" s="2" t="s">
        <v>24</v>
      </c>
    </row>
    <row r="75" spans="1:25" s="65" customFormat="1" ht="15" thickBot="1" x14ac:dyDescent="0.35">
      <c r="A75" s="76"/>
      <c r="B75" s="77"/>
      <c r="C75" s="79"/>
      <c r="D75" s="80" t="s">
        <v>248</v>
      </c>
      <c r="E75" s="67"/>
      <c r="F75" s="70"/>
      <c r="G75" s="71"/>
      <c r="H75" s="72"/>
      <c r="I75" s="73"/>
      <c r="J75" s="73"/>
      <c r="K75" s="73"/>
      <c r="L75" s="73"/>
      <c r="M75" s="73"/>
      <c r="N75" s="74"/>
      <c r="O75" s="78" t="s">
        <v>84</v>
      </c>
      <c r="P75" s="78" t="s">
        <v>84</v>
      </c>
      <c r="Q75" s="78" t="s">
        <v>84</v>
      </c>
      <c r="R75" s="78" t="s">
        <v>84</v>
      </c>
      <c r="S75" s="78" t="s">
        <v>84</v>
      </c>
      <c r="T75" s="78" t="s">
        <v>84</v>
      </c>
      <c r="U75" s="78" t="s">
        <v>84</v>
      </c>
      <c r="V75" s="78" t="s">
        <v>84</v>
      </c>
      <c r="W75" s="78" t="s">
        <v>84</v>
      </c>
      <c r="X75" s="66"/>
      <c r="Y75" s="66"/>
    </row>
    <row r="76" spans="1:25" ht="26" x14ac:dyDescent="0.3">
      <c r="A76" s="8" t="s">
        <v>78</v>
      </c>
      <c r="B76" s="25" t="str">
        <f>IF(AND(E$76="OUVERT",E$77="OUVERT",E$78="OUVERT",E$79="OUVERT",E$80="OUVERT",E$81="OUVERT"),"OUVERT","OK")</f>
        <v>OUVERT</v>
      </c>
      <c r="C76" s="21" t="s">
        <v>142</v>
      </c>
      <c r="D76" s="113" t="s">
        <v>212</v>
      </c>
      <c r="E76" s="9" t="str">
        <f>IF(AND(I76=0,J76=0,K76=0,L76=0,M76=0,N76=0),"OUVERT","OK")</f>
        <v>OUVERT</v>
      </c>
      <c r="F76" s="27" t="s">
        <v>42</v>
      </c>
      <c r="G76" s="33"/>
      <c r="H76" s="36" t="s">
        <v>75</v>
      </c>
      <c r="I76" s="39"/>
      <c r="J76" s="40"/>
      <c r="K76" s="40"/>
      <c r="L76" s="40"/>
      <c r="M76" s="55"/>
      <c r="N76" s="56"/>
      <c r="O76" s="39"/>
      <c r="P76" s="40"/>
      <c r="Q76" s="40"/>
      <c r="R76" s="40"/>
      <c r="S76" s="40"/>
      <c r="T76" s="40"/>
      <c r="U76" s="40"/>
      <c r="V76" s="40" t="s">
        <v>84</v>
      </c>
      <c r="W76" s="41"/>
    </row>
    <row r="77" spans="1:25" ht="26" customHeight="1" x14ac:dyDescent="0.3">
      <c r="A77" s="10" t="s">
        <v>78</v>
      </c>
      <c r="B77" s="25" t="str">
        <f>IF(AND(E$76="OUVERT",E$77="OUVERT",E$78="OUVERT",E$79="OUVERT",E$80="OUVERT",E$81="OUVERT"),"OUVERT","OK")</f>
        <v>OUVERT</v>
      </c>
      <c r="C77" s="22" t="s">
        <v>143</v>
      </c>
      <c r="D77" s="113" t="s">
        <v>213</v>
      </c>
      <c r="E77" s="9" t="str">
        <f>IF(AND(I77=0,J77=0,K77=0,L77=0,M77=0,N77=0),"OUVERT","OK")</f>
        <v>OUVERT</v>
      </c>
      <c r="F77" s="29" t="s">
        <v>42</v>
      </c>
      <c r="G77" s="34"/>
      <c r="H77" s="37" t="s">
        <v>75</v>
      </c>
      <c r="I77" s="42"/>
      <c r="J77" s="43"/>
      <c r="K77" s="43"/>
      <c r="L77" s="43"/>
      <c r="M77" s="57"/>
      <c r="N77" s="56"/>
      <c r="O77" s="42"/>
      <c r="P77" s="43"/>
      <c r="Q77" s="43"/>
      <c r="R77" s="43"/>
      <c r="S77" s="43"/>
      <c r="T77" s="43"/>
      <c r="U77" s="43"/>
      <c r="V77" s="43" t="s">
        <v>84</v>
      </c>
      <c r="W77" s="44"/>
      <c r="Y77" s="2" t="s">
        <v>72</v>
      </c>
    </row>
    <row r="78" spans="1:25" x14ac:dyDescent="0.3">
      <c r="A78" s="10" t="s">
        <v>78</v>
      </c>
      <c r="B78" s="25" t="str">
        <f>IF(AND(E$76="OUVERT",E$77="OUVERT",E$78="OUVERT",E$79="OUVERT",E$80="OUVERT",E$81="OUVERT"),"OUVERT","OK")</f>
        <v>OUVERT</v>
      </c>
      <c r="C78" s="22" t="s">
        <v>144</v>
      </c>
      <c r="D78" s="113" t="s">
        <v>201</v>
      </c>
      <c r="E78" s="9" t="str">
        <f>IF(AND(I78=0,J78=0,K78=0,L78=0,M78=0,N78=0),"OUVERT","OK")</f>
        <v>OUVERT</v>
      </c>
      <c r="F78" s="29" t="s">
        <v>42</v>
      </c>
      <c r="G78" s="34"/>
      <c r="H78" s="37" t="s">
        <v>75</v>
      </c>
      <c r="I78" s="42"/>
      <c r="J78" s="43"/>
      <c r="K78" s="43"/>
      <c r="L78" s="43"/>
      <c r="M78" s="57"/>
      <c r="N78" s="56"/>
      <c r="O78" s="42"/>
      <c r="P78" s="43"/>
      <c r="Q78" s="43"/>
      <c r="R78" s="43"/>
      <c r="S78" s="43"/>
      <c r="T78" s="43"/>
      <c r="U78" s="43"/>
      <c r="V78" s="43" t="s">
        <v>84</v>
      </c>
      <c r="W78" s="44"/>
      <c r="Y78" s="2" t="s">
        <v>72</v>
      </c>
    </row>
    <row r="79" spans="1:25" x14ac:dyDescent="0.3">
      <c r="A79" s="10" t="s">
        <v>78</v>
      </c>
      <c r="B79" s="25" t="str">
        <f>IF(AND(E$76="OUVERT",E$77="OUVERT",E$78="OUVERT",E$79="OUVERT",E$80="OUVERT",E$81="OUVERT"),"OUVERT","OK")</f>
        <v>OUVERT</v>
      </c>
      <c r="C79" s="22" t="s">
        <v>145</v>
      </c>
      <c r="D79" s="113" t="s">
        <v>214</v>
      </c>
      <c r="E79" s="9" t="str">
        <f>IF(AND(I79=0,J79=0,K79=0,L79=0,M79=0,N79=0),"OUVERT","OK")</f>
        <v>OUVERT</v>
      </c>
      <c r="F79" s="29" t="s">
        <v>16</v>
      </c>
      <c r="G79" s="34"/>
      <c r="H79" s="37" t="s">
        <v>75</v>
      </c>
      <c r="I79" s="42"/>
      <c r="J79" s="43"/>
      <c r="K79" s="43"/>
      <c r="L79" s="43"/>
      <c r="M79" s="57"/>
      <c r="N79" s="56"/>
      <c r="O79" s="42"/>
      <c r="P79" s="43"/>
      <c r="Q79" s="43"/>
      <c r="R79" s="43"/>
      <c r="S79" s="43"/>
      <c r="T79" s="43"/>
      <c r="U79" s="43"/>
      <c r="V79" s="43" t="s">
        <v>84</v>
      </c>
      <c r="W79" s="44"/>
      <c r="Y79" s="2" t="s">
        <v>72</v>
      </c>
    </row>
    <row r="80" spans="1:25" x14ac:dyDescent="0.3">
      <c r="A80" s="10" t="s">
        <v>78</v>
      </c>
      <c r="B80" s="25" t="str">
        <f>IF(AND(E$76="OUVERT",E$77="OUVERT",E$78="OUVERT",E$79="OUVERT",E$80="OUVERT",E$81="OUVERT"),"OUVERT","OK")</f>
        <v>OUVERT</v>
      </c>
      <c r="C80" s="22" t="s">
        <v>146</v>
      </c>
      <c r="D80" s="113" t="s">
        <v>215</v>
      </c>
      <c r="E80" s="9" t="str">
        <f>IF(AND(I80=0,J80=0,K80=0,L80=0,M80=0,N80=0),"OUVERT","OK")</f>
        <v>OUVERT</v>
      </c>
      <c r="F80" s="29" t="s">
        <v>48</v>
      </c>
      <c r="G80" s="34" t="s">
        <v>80</v>
      </c>
      <c r="H80" s="37" t="s">
        <v>75</v>
      </c>
      <c r="I80" s="42"/>
      <c r="J80" s="43"/>
      <c r="K80" s="43"/>
      <c r="L80" s="43"/>
      <c r="M80" s="57"/>
      <c r="N80" s="56"/>
      <c r="O80" s="42"/>
      <c r="P80" s="43"/>
      <c r="Q80" s="43"/>
      <c r="R80" s="43"/>
      <c r="S80" s="43"/>
      <c r="T80" s="43"/>
      <c r="U80" s="43"/>
      <c r="V80" s="43" t="s">
        <v>84</v>
      </c>
      <c r="W80" s="44"/>
      <c r="Y80" s="2" t="s">
        <v>79</v>
      </c>
    </row>
    <row r="81" spans="1:25" ht="13.5" thickBot="1" x14ac:dyDescent="0.35">
      <c r="A81" s="12" t="s">
        <v>78</v>
      </c>
      <c r="B81" s="63" t="str">
        <f>IF(AND(E$76="OUVERT",E$77="OUVERT",E$78="OUVERT",E$79="OUVERT",E$80="OUVERT",E$81="OUVERT"),"OUVERT","OK")</f>
        <v>OUVERT</v>
      </c>
      <c r="C81" s="23" t="s">
        <v>147</v>
      </c>
      <c r="D81" s="114" t="s">
        <v>216</v>
      </c>
      <c r="E81" s="13" t="str">
        <f>IF(AND(I81=0,J81=0,K81=0,L81=0,M81=0,N81=0),"OUVERT","OK")</f>
        <v>OUVERT</v>
      </c>
      <c r="F81" s="31" t="s">
        <v>48</v>
      </c>
      <c r="G81" s="35"/>
      <c r="H81" s="38" t="s">
        <v>75</v>
      </c>
      <c r="I81" s="45"/>
      <c r="J81" s="46"/>
      <c r="K81" s="46"/>
      <c r="L81" s="46"/>
      <c r="M81" s="58"/>
      <c r="N81" s="56"/>
      <c r="O81" s="45"/>
      <c r="P81" s="46"/>
      <c r="Q81" s="46"/>
      <c r="R81" s="46"/>
      <c r="S81" s="46"/>
      <c r="T81" s="46"/>
      <c r="U81" s="46"/>
      <c r="V81" s="46" t="s">
        <v>84</v>
      </c>
      <c r="W81" s="47"/>
      <c r="Y81" s="2" t="s">
        <v>72</v>
      </c>
    </row>
    <row r="82" spans="1:25" s="65" customFormat="1" ht="15" thickBot="1" x14ac:dyDescent="0.35">
      <c r="A82" s="76"/>
      <c r="B82" s="77"/>
      <c r="C82" s="79"/>
      <c r="D82" s="80" t="s">
        <v>81</v>
      </c>
      <c r="E82" s="67"/>
      <c r="F82" s="70"/>
      <c r="G82" s="71"/>
      <c r="H82" s="72"/>
      <c r="I82" s="73"/>
      <c r="J82" s="73"/>
      <c r="K82" s="73"/>
      <c r="L82" s="73"/>
      <c r="M82" s="73"/>
      <c r="N82" s="74"/>
      <c r="O82" s="78" t="s">
        <v>84</v>
      </c>
      <c r="P82" s="78" t="s">
        <v>84</v>
      </c>
      <c r="Q82" s="78" t="s">
        <v>84</v>
      </c>
      <c r="R82" s="78" t="s">
        <v>84</v>
      </c>
      <c r="S82" s="78" t="s">
        <v>84</v>
      </c>
      <c r="T82" s="78" t="s">
        <v>84</v>
      </c>
      <c r="U82" s="78" t="s">
        <v>84</v>
      </c>
      <c r="V82" s="78" t="s">
        <v>84</v>
      </c>
      <c r="W82" s="78" t="s">
        <v>84</v>
      </c>
      <c r="X82" s="66"/>
      <c r="Y82" s="66"/>
    </row>
    <row r="83" spans="1:25" x14ac:dyDescent="0.3">
      <c r="A83" s="8" t="s">
        <v>82</v>
      </c>
      <c r="B83" s="25" t="str">
        <f>IF(AND(E$83="OUVERT",E$84="OUVERT",E$85="OUVERT"),"OUVERT","OK")</f>
        <v>OUVERT</v>
      </c>
      <c r="C83" s="21" t="s">
        <v>148</v>
      </c>
      <c r="D83" s="115" t="s">
        <v>217</v>
      </c>
      <c r="E83" s="9" t="str">
        <f>IF(AND(I83=0,J83=0,K83=0,L83=0,M83=0,N83=0),"OUVERT","OK")</f>
        <v>OUVERT</v>
      </c>
      <c r="F83" s="27" t="s">
        <v>75</v>
      </c>
      <c r="G83" s="33"/>
      <c r="H83" s="36" t="s">
        <v>75</v>
      </c>
      <c r="I83" s="39"/>
      <c r="J83" s="40"/>
      <c r="K83" s="40"/>
      <c r="L83" s="40"/>
      <c r="M83" s="55"/>
      <c r="N83" s="56"/>
      <c r="O83" s="39"/>
      <c r="P83" s="40"/>
      <c r="Q83" s="40"/>
      <c r="R83" s="40"/>
      <c r="S83" s="40"/>
      <c r="T83" s="40"/>
      <c r="U83" s="40"/>
      <c r="V83" s="40"/>
      <c r="W83" s="41" t="s">
        <v>84</v>
      </c>
    </row>
    <row r="84" spans="1:25" x14ac:dyDescent="0.3">
      <c r="A84" s="10" t="s">
        <v>82</v>
      </c>
      <c r="B84" s="25" t="str">
        <f>IF(AND(E$83="OUVERT",E$84="OUVERT",E$85="OUVERT"),"OUVERT","OK")</f>
        <v>OUVERT</v>
      </c>
      <c r="C84" s="22" t="s">
        <v>149</v>
      </c>
      <c r="D84" s="116" t="s">
        <v>218</v>
      </c>
      <c r="E84" s="9" t="str">
        <f>IF(AND(I84=0,J84=0,K84=0,L84=0,M84=0,N84=0),"OUVERT","OK")</f>
        <v>OUVERT</v>
      </c>
      <c r="F84" s="29" t="s">
        <v>75</v>
      </c>
      <c r="G84" s="34"/>
      <c r="H84" s="37" t="s">
        <v>75</v>
      </c>
      <c r="I84" s="42"/>
      <c r="J84" s="43"/>
      <c r="K84" s="43"/>
      <c r="L84" s="43"/>
      <c r="M84" s="57"/>
      <c r="N84" s="56"/>
      <c r="O84" s="42"/>
      <c r="P84" s="43"/>
      <c r="Q84" s="43"/>
      <c r="R84" s="43"/>
      <c r="S84" s="43"/>
      <c r="T84" s="43"/>
      <c r="U84" s="43"/>
      <c r="V84" s="43"/>
      <c r="W84" s="44" t="s">
        <v>84</v>
      </c>
    </row>
    <row r="85" spans="1:25" ht="12.5" customHeight="1" x14ac:dyDescent="0.3">
      <c r="A85" s="10" t="s">
        <v>82</v>
      </c>
      <c r="B85" s="25" t="str">
        <f>IF(AND(E$83="OUVERT",E$84="OUVERT",E$85="OUVERT"),"OUVERT","OK")</f>
        <v>OUVERT</v>
      </c>
      <c r="C85" s="22" t="s">
        <v>150</v>
      </c>
      <c r="D85" s="115" t="s">
        <v>219</v>
      </c>
      <c r="E85" s="9" t="str">
        <f>IF(AND(I85=0,J85=0,K85=0,L85=0,M85=0,N85=0),"OUVERT","OK")</f>
        <v>OUVERT</v>
      </c>
      <c r="F85" s="29" t="s">
        <v>75</v>
      </c>
      <c r="G85" s="34"/>
      <c r="H85" s="37" t="s">
        <v>75</v>
      </c>
      <c r="I85" s="42"/>
      <c r="J85" s="43"/>
      <c r="K85" s="43"/>
      <c r="L85" s="43"/>
      <c r="M85" s="57"/>
      <c r="N85" s="56"/>
      <c r="O85" s="42"/>
      <c r="P85" s="43"/>
      <c r="Q85" s="43"/>
      <c r="R85" s="43"/>
      <c r="S85" s="43"/>
      <c r="T85" s="43"/>
      <c r="U85" s="43"/>
      <c r="V85" s="43"/>
      <c r="W85" s="44" t="s">
        <v>84</v>
      </c>
    </row>
    <row r="86" spans="1:25" ht="13" customHeight="1" x14ac:dyDescent="0.3">
      <c r="A86" s="84" t="s">
        <v>83</v>
      </c>
      <c r="B86" s="85" t="str">
        <f>IF(AND(E$86="OUVERT"),"OUVERT","OK")</f>
        <v>OUVERT</v>
      </c>
      <c r="C86" s="86" t="s">
        <v>151</v>
      </c>
      <c r="D86" s="115" t="s">
        <v>218</v>
      </c>
      <c r="E86" s="87" t="str">
        <f>IF(AND(I86=0,J86=0,K86=0,L86=0,M86=0,N86=0),"OUVERT","OK")</f>
        <v>OUVERT</v>
      </c>
      <c r="F86" s="88" t="s">
        <v>75</v>
      </c>
      <c r="G86" s="89"/>
      <c r="H86" s="90" t="s">
        <v>75</v>
      </c>
      <c r="I86" s="91"/>
      <c r="J86" s="92"/>
      <c r="K86" s="92"/>
      <c r="L86" s="92"/>
      <c r="M86" s="93"/>
      <c r="N86" s="56"/>
      <c r="O86" s="91" t="s">
        <v>84</v>
      </c>
      <c r="P86" s="92" t="s">
        <v>84</v>
      </c>
      <c r="Q86" s="92" t="s">
        <v>84</v>
      </c>
      <c r="R86" s="92" t="s">
        <v>84</v>
      </c>
      <c r="S86" s="92" t="s">
        <v>84</v>
      </c>
      <c r="T86" s="92" t="s">
        <v>84</v>
      </c>
      <c r="U86" s="92" t="s">
        <v>84</v>
      </c>
      <c r="V86" s="92" t="s">
        <v>84</v>
      </c>
      <c r="W86" s="94" t="s">
        <v>84</v>
      </c>
    </row>
    <row r="87" spans="1:25" ht="13.5" thickBot="1" x14ac:dyDescent="0.35">
      <c r="C87" s="2"/>
    </row>
    <row r="88" spans="1:25" ht="13.5" thickBot="1" x14ac:dyDescent="0.35">
      <c r="D88" s="81" t="s">
        <v>249</v>
      </c>
      <c r="E88" s="82">
        <f>SUM(I88:N88)</f>
        <v>3</v>
      </c>
      <c r="I88" s="83">
        <f>COUNTIF(I3:I86, "X")</f>
        <v>2</v>
      </c>
      <c r="J88" s="83">
        <f t="shared" ref="J88:N88" si="0">COUNTIF(J3:J86, "X")</f>
        <v>1</v>
      </c>
      <c r="K88" s="83">
        <f t="shared" si="0"/>
        <v>0</v>
      </c>
      <c r="L88" s="83">
        <f t="shared" si="0"/>
        <v>0</v>
      </c>
      <c r="M88" s="83">
        <f t="shared" si="0"/>
        <v>0</v>
      </c>
      <c r="N88" s="83">
        <f t="shared" si="0"/>
        <v>0</v>
      </c>
    </row>
    <row r="90" spans="1:25" x14ac:dyDescent="0.3">
      <c r="D90" s="2" t="s">
        <v>250</v>
      </c>
    </row>
    <row r="91" spans="1:25" x14ac:dyDescent="0.3">
      <c r="D91" s="2" t="s">
        <v>251</v>
      </c>
    </row>
    <row r="92" spans="1:25" x14ac:dyDescent="0.3">
      <c r="D92" s="2" t="s">
        <v>252</v>
      </c>
    </row>
    <row r="94" spans="1:25" x14ac:dyDescent="0.3">
      <c r="D94" s="116" t="s">
        <v>253</v>
      </c>
    </row>
    <row r="95" spans="1:25" x14ac:dyDescent="0.3">
      <c r="D95" s="116" t="s">
        <v>254</v>
      </c>
    </row>
    <row r="96" spans="1:25" x14ac:dyDescent="0.3">
      <c r="D96" s="116" t="s">
        <v>256</v>
      </c>
    </row>
    <row r="97" spans="4:4" x14ac:dyDescent="0.3">
      <c r="D97" s="116" t="s">
        <v>255</v>
      </c>
    </row>
  </sheetData>
  <sheetProtection autoFilter="0"/>
  <autoFilter ref="A2:Y91" xr:uid="{74FFEA3B-73B6-4FF6-A88E-9C3D7ED0AE1A}"/>
  <mergeCells count="4">
    <mergeCell ref="A1:B1"/>
    <mergeCell ref="C1:E1"/>
    <mergeCell ref="F1:N1"/>
    <mergeCell ref="O1:W1"/>
  </mergeCells>
  <phoneticPr fontId="2" type="noConversion"/>
  <conditionalFormatting sqref="E2:E1048576 B2:B1048576">
    <cfRule type="cellIs" dxfId="9" priority="41" operator="equal">
      <formula>"OK"</formula>
    </cfRule>
    <cfRule type="cellIs" dxfId="5" priority="42" operator="equal">
      <formula>"OUVERT"</formula>
    </cfRule>
  </conditionalFormatting>
  <conditionalFormatting sqref="A18">
    <cfRule type="cellIs" dxfId="8" priority="37" operator="equal">
      <formula>$B$18=ERLEDIGT</formula>
    </cfRule>
  </conditionalFormatting>
  <conditionalFormatting sqref="O4:W16 O18:W22 O24:W33 O35:W41 O43:W48 O50:W56 O58:W60 O62:W64 O66:W69 O71:W74 O76:W81 O83:W86">
    <cfRule type="cellIs" dxfId="7" priority="35" operator="equal">
      <formula>"x"</formula>
    </cfRule>
  </conditionalFormatting>
  <conditionalFormatting sqref="C4:E4 E4:E16 E18:E22 E24:E33 E35:E41 E43:E48 E50:E56 E58:E60 E62:E64 E66:E69 E71:E74 E76:E81 E83:E86">
    <cfRule type="cellIs" dxfId="6" priority="44" operator="equal">
      <formula>#REF!=0</formula>
    </cfRule>
  </conditionalFormatting>
  <pageMargins left="0.70866141732283472" right="0.70866141732283472" top="0.78740157480314965" bottom="0.39370078740157483" header="0.31496062992125984" footer="0.31496062992125984"/>
  <pageSetup paperSize="9" scale="55" fitToHeight="0" orientation="landscape" r:id="rId1"/>
  <headerFooter>
    <oddHeader>&amp;LPraxisaufträge: Überblick
&amp;RKaufleute 2023 MEM-Branche</oddHeader>
  </headerFooter>
  <ignoredErrors>
    <ignoredError sqref="C4 C13:C16 C33 C5:C12 C18:C22 C24:C32 C35:C48 C50:C64" numberStoredAsText="1"/>
    <ignoredError sqref="C66:C86" twoDigitTextYear="1"/>
    <ignoredError sqref="B38 B51 B5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42fb6a-913f-4f0c-a759-532760fb360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G w D A A B Q S w M E F A A C A A g A k U O V V h L Z r D u o A A A A + Q A A A B I A H A B D b 2 5 m a W c v U G F j a 2 F n Z S 5 4 b W w g o h g A K K A U A A A A A A A A A A A A A A A A A A A A A A A A A A A A h Y 8 x D o I w G I W v Q r r T l m q M k J 8 y s D h I Y m J i X J t S o R G K o c V y N w e P 5 B U k U d T N 8 b 1 8 X / L e 4 3 a H b G y b 4 K p 6 q z u T o g h T F C g j u 1 K b K k W D O 4 V r l H H Y C X k W l Q o m 2 N h k t D p F t X O X h B D v P f Y L 3 P U V Y Z R G 5 F h s 9 7 J W r Q i 1 s U 4 Y q d D H K v 9 b i M P h N Y Y z H C / x i r E Y 0 w k B M v d Q a P N l 2 D Q Z U y A / J e R D 4 4 Z e 8 V K F + Q b I H I G 8 b / A n U E s D B B Q A A g A I A J F D l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Q 5 V W y u r g x 2 I A A A B 7 A A A A E w A c A E Z v c m 1 1 b G F z L 1 N l Y 3 R p b 2 4 x L m 0 g o h g A K K A U A A A A A A A A A A A A A A A A A A A A A A A A A A A A K 0 5 N L s n M z 1 M I h t C G 1 r x c v F z F G Y l F q S k K y k r l 5 e U K x S V F p Q U F m Q r J G U o K t g o 5 q S W 8 X A p A E F i a m p O T C h Q J T 0 3 S C 0 h M T 9 U A M Z z z 8 0 p S 8 0 q K N U B a 9 a B a 9 Y B a N T V 5 u T L z k L V a A w B Q S w E C L Q A U A A I A C A C R Q 5 V W E t m s O 6 g A A A D 5 A A A A E g A A A A A A A A A A A A A A A A A A A A A A Q 2 9 u Z m l n L 1 B h Y 2 t h Z 2 U u e G 1 s U E s B A i 0 A F A A C A A g A k U O V V g / K 6 a u k A A A A 6 Q A A A B M A A A A A A A A A A A A A A A A A 9 A A A A F t D b 2 5 0 Z W 5 0 X 1 R 5 c G V z X S 5 4 b W x Q S w E C L Q A U A A I A C A C R Q 5 V W y u r g x 2 I A A A B 7 A A A A E w A A A A A A A A A A A A A A A A D l A Q A A R m 9 y b X V s Y X M v U 2 V j d G l v b j E u b V B L B Q Y A A A A A A w A D A M I A A A C U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M C A A A A A A A A K o I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3 d 3 c l M j B z d H J 1 c H B p J T I w Y 2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0 L T I x V D A 2 O j I 4 O j I 3 L j E x M j g z M j d a I i A v P j x F b n R y e S B U e X B l P S J G a W x s Q 2 9 s d W 1 u V H l w Z X M i I F Z h b H V l P S J z Q m d Z R 0 J n P T 0 i I C 8 + P E V u d H J 5 I F R 5 c G U 9 I k Z p b G x D b 2 x 1 b W 5 O Y W 1 l c y I g V m F s d W U 9 I n N b J n F 1 b 3 Q 7 Q 2 F w d G l v b i Z x d W 9 0 O y w m c X V v d D t T b 3 V y Y 2 U m c X V v d D s s J n F 1 b 3 Q 7 Q 2 x h c 3 N O Y W 1 l J n F 1 b 3 Q 7 L C Z x d W 9 0 O 0 l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3 d 3 I H N 0 c n V w c G k g Y 2 g v U X V l b G x l L n t D Y X B 0 a W 9 u L D B 9 J n F 1 b 3 Q 7 L C Z x d W 9 0 O 1 N l Y 3 R p b 2 4 x L 3 d 3 d y B z d H J 1 c H B p I G N o L 1 F 1 Z W x s Z S 5 7 U 2 9 1 c m N l L D F 9 J n F 1 b 3 Q 7 L C Z x d W 9 0 O 1 N l Y 3 R p b 2 4 x L 3 d 3 d y B z d H J 1 c H B p I G N o L 1 F 1 Z W x s Z S 5 7 Q 2 x h c 3 N O Y W 1 l L D J 9 J n F 1 b 3 Q 7 L C Z x d W 9 0 O 1 N l Y 3 R p b 2 4 x L 3 d 3 d y B z d H J 1 c H B p I G N o L 1 F 1 Z W x s Z S 5 7 S W Q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d 3 d 3 I H N 0 c n V w c G k g Y 2 g v U X V l b G x l L n t D Y X B 0 a W 9 u L D B 9 J n F 1 b 3 Q 7 L C Z x d W 9 0 O 1 N l Y 3 R p b 2 4 x L 3 d 3 d y B z d H J 1 c H B p I G N o L 1 F 1 Z W x s Z S 5 7 U 2 9 1 c m N l L D F 9 J n F 1 b 3 Q 7 L C Z x d W 9 0 O 1 N l Y 3 R p b 2 4 x L 3 d 3 d y B z d H J 1 c H B p I G N o L 1 F 1 Z W x s Z S 5 7 Q 2 x h c 3 N O Y W 1 l L D J 9 J n F 1 b 3 Q 7 L C Z x d W 9 0 O 1 N l Y 3 R p b 2 4 x L 3 d 3 d y B z d H J 1 c H B p I G N o L 1 F 1 Z W x s Z S 5 7 S W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d 3 d y U y M H N 0 c n V w c G k l M j B j a C 9 R d W V s b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m f P Z N c G e A U i V w m 8 Q j a 8 7 1 A A A A A A C A A A A A A A D Z g A A w A A A A B A A A A D N B M + S O h j P u H f T 5 R m K C + 7 N A A A A A A S A A A C g A A A A E A A A A O e w X d J I 9 9 f f W v 3 F U r E H 2 6 1 Q A A A A 3 A b r B 6 x x b O L J N t l a m 3 M y j C p 7 c T I R A O C m y C l e u z 5 u p F N p s r O T e O R B A a 8 V W S E i a X q 0 9 n 3 V 6 a S d I M l / x 8 f j 1 / j 9 b Q r I C F o K 9 q Q R F I J D L Y W k X d w U A A A A 8 2 M w c b M u p Y Z l E x r 7 r E h + 6 p c b 9 B c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C24A4F3B9E3147985E8037D553E098" ma:contentTypeVersion="11" ma:contentTypeDescription="Ein neues Dokument erstellen." ma:contentTypeScope="" ma:versionID="86c884823d9d6845fec79c93be972bde">
  <xsd:schema xmlns:xsd="http://www.w3.org/2001/XMLSchema" xmlns:xs="http://www.w3.org/2001/XMLSchema" xmlns:p="http://schemas.microsoft.com/office/2006/metadata/properties" xmlns:ns2="ed42fb6a-913f-4f0c-a759-532760fb3605" xmlns:ns3="fac7c272-2d79-4ca5-a632-fcdf333ddbcb" targetNamespace="http://schemas.microsoft.com/office/2006/metadata/properties" ma:root="true" ma:fieldsID="4944296ee28af1bfb7fb556ab4a27982" ns2:_="" ns3:_="">
    <xsd:import namespace="ed42fb6a-913f-4f0c-a759-532760fb3605"/>
    <xsd:import namespace="fac7c272-2d79-4ca5-a632-fcdf333ddb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fb6a-913f-4f0c-a759-532760fb3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639867f4-8157-4b62-ba98-232520db5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c7c272-2d79-4ca5-a632-fcdf333ddbc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8ABFCC-BBB1-4EF9-BB85-0A8DAC58F372}">
  <ds:schemaRefs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fac7c272-2d79-4ca5-a632-fcdf333ddbcb"/>
    <ds:schemaRef ds:uri="http://purl.org/dc/elements/1.1/"/>
    <ds:schemaRef ds:uri="http://www.w3.org/XML/1998/namespace"/>
    <ds:schemaRef ds:uri="http://schemas.openxmlformats.org/package/2006/metadata/core-properties"/>
    <ds:schemaRef ds:uri="ed42fb6a-913f-4f0c-a759-532760fb3605"/>
  </ds:schemaRefs>
</ds:datastoreItem>
</file>

<file path=customXml/itemProps2.xml><?xml version="1.0" encoding="utf-8"?>
<ds:datastoreItem xmlns:ds="http://schemas.openxmlformats.org/officeDocument/2006/customXml" ds:itemID="{DF3BDC81-295E-4C80-9828-5C194D7897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BD4A0-F474-423E-B990-77C491BC2AF7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38BF72E-3315-4C1D-B8DC-7A912AFA0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42fb6a-913f-4f0c-a759-532760fb3605"/>
    <ds:schemaRef ds:uri="fac7c272-2d79-4ca5-a632-fcdf333ddb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Mandats pratiques</vt:lpstr>
      <vt:lpstr>'Mandats pratiques'!Drucktitel</vt:lpstr>
      <vt:lpstr>'Mandats pratiques'!Print_Area</vt:lpstr>
      <vt:lpstr>'Mandats pratiques'!Print_Titles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Fredi Schneider</dc:creator>
  <cp:keywords/>
  <dc:description/>
  <cp:lastModifiedBy>Fredi Schneider</cp:lastModifiedBy>
  <cp:revision/>
  <cp:lastPrinted>2023-04-21T14:06:17Z</cp:lastPrinted>
  <dcterms:created xsi:type="dcterms:W3CDTF">2022-03-12T10:50:49Z</dcterms:created>
  <dcterms:modified xsi:type="dcterms:W3CDTF">2023-06-06T08:37:44Z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0x010100D8C24A4F3B9E3147985E8037D553E098</vt:lpwstr>
  </property>
  <property fmtid="{D5CDD505-2E9C-101B-9397-08002B2CF9AE}" pid="3" name="MediaServiceImageTags">
    <vt:lpwstr/>
  </property>
</Properties>
</file>